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5200" windowHeight="11580"/>
  </bookViews>
  <sheets>
    <sheet name="2022年" sheetId="12" r:id="rId1"/>
    <sheet name="2021年" sheetId="11" state="hidden" r:id="rId2"/>
  </sheets>
  <externalReferences>
    <externalReference r:id="rId3"/>
  </externalReferences>
  <definedNames>
    <definedName name="_xlnm.Print_Titles" localSheetId="1">'2021年'!$4:$5</definedName>
    <definedName name="_xlnm._FilterDatabase" localSheetId="1" hidden="1">'2021年'!$A$6:$XER$64</definedName>
    <definedName name="_xlnm.Print_Titles" localSheetId="0">'2022年'!$4:$4</definedName>
  </definedNames>
  <calcPr calcId="144525" concurrentCalc="0"/>
</workbook>
</file>

<file path=xl/sharedStrings.xml><?xml version="1.0" encoding="utf-8"?>
<sst xmlns="http://schemas.openxmlformats.org/spreadsheetml/2006/main" count="136" uniqueCount="75">
  <si>
    <t>附件6</t>
  </si>
  <si>
    <t>提前下达2022年中央财政公立医院综合改革补助资金分配表</t>
  </si>
  <si>
    <t>单位：万元</t>
  </si>
  <si>
    <t>地市</t>
  </si>
  <si>
    <t>2022年提前下达补助资金</t>
  </si>
  <si>
    <t>合计</t>
  </si>
  <si>
    <t>地市小计</t>
  </si>
  <si>
    <t>广州市</t>
  </si>
  <si>
    <t>珠海市</t>
  </si>
  <si>
    <t>汕头市</t>
  </si>
  <si>
    <t>佛山市</t>
  </si>
  <si>
    <t>韶关市</t>
  </si>
  <si>
    <t>河源市</t>
  </si>
  <si>
    <t>梅州市</t>
  </si>
  <si>
    <t>惠州市</t>
  </si>
  <si>
    <t>汕尾市</t>
  </si>
  <si>
    <t>东莞市</t>
  </si>
  <si>
    <t>中山市</t>
  </si>
  <si>
    <t>江门市</t>
  </si>
  <si>
    <t>阳江市</t>
  </si>
  <si>
    <t>湛江市</t>
  </si>
  <si>
    <t>茂名市</t>
  </si>
  <si>
    <t>肇庆市</t>
  </si>
  <si>
    <t>清远市</t>
  </si>
  <si>
    <t>潮州市</t>
  </si>
  <si>
    <t>揭阳市</t>
  </si>
  <si>
    <t>云浮市</t>
  </si>
  <si>
    <t>财政省直管县小计</t>
  </si>
  <si>
    <t>南澳县</t>
  </si>
  <si>
    <t>南雄市</t>
  </si>
  <si>
    <t>仁化县</t>
  </si>
  <si>
    <t>乳源县</t>
  </si>
  <si>
    <t>翁源县</t>
  </si>
  <si>
    <t>紫金县</t>
  </si>
  <si>
    <t>龙川县</t>
  </si>
  <si>
    <t>连平县</t>
  </si>
  <si>
    <t>兴宁市</t>
  </si>
  <si>
    <t>五华县</t>
  </si>
  <si>
    <t>丰顺县</t>
  </si>
  <si>
    <t>大埔县</t>
  </si>
  <si>
    <t>博罗县</t>
  </si>
  <si>
    <t>陆河县</t>
  </si>
  <si>
    <t>陆丰市</t>
  </si>
  <si>
    <t>海丰县</t>
  </si>
  <si>
    <t>阳春市</t>
  </si>
  <si>
    <t>徐闻县</t>
  </si>
  <si>
    <t>廉江市</t>
  </si>
  <si>
    <t>雷州市</t>
  </si>
  <si>
    <t>高州市</t>
  </si>
  <si>
    <t>化州市</t>
  </si>
  <si>
    <t>封开县</t>
  </si>
  <si>
    <t>怀集县</t>
  </si>
  <si>
    <t>德庆县</t>
  </si>
  <si>
    <t>广宁县</t>
  </si>
  <si>
    <t>英德市</t>
  </si>
  <si>
    <t>连山县</t>
  </si>
  <si>
    <t>连南县</t>
  </si>
  <si>
    <t>饶平县</t>
  </si>
  <si>
    <t>普宁市</t>
  </si>
  <si>
    <t>揭西县</t>
  </si>
  <si>
    <t>惠来县</t>
  </si>
  <si>
    <t>罗定市</t>
  </si>
  <si>
    <t>新兴县</t>
  </si>
  <si>
    <t>附件3</t>
  </si>
  <si>
    <t>2021年中央财政公立医院综合改革补助资金分配表</t>
  </si>
  <si>
    <t>按行政区划因素分配资金数</t>
  </si>
  <si>
    <t>按人口因素分配资金数</t>
  </si>
  <si>
    <t>按绩效因素</t>
  </si>
  <si>
    <t>已提前下达补助资金数</t>
  </si>
  <si>
    <t>此次下达补助资金数</t>
  </si>
  <si>
    <t>县级公立医院改革补助</t>
  </si>
  <si>
    <t>城市公立医院改革补助</t>
  </si>
  <si>
    <t>县级公立医院</t>
  </si>
  <si>
    <t>城市公立医院</t>
  </si>
  <si>
    <t>备注：1.韶关市浈江区、武江区和湛江市麻章区、坡头区无城市辖区公立医院，不安排城市公立医院补助资金。
2.根据财社〔2020〕159号文，2020年中央财政已经提前下达我省2021年公立医院综合改革补助资金40350万元（不含深圳）由中央财政经省财政转移支付，提前下达资金已按照行政区划因素（25980万元）和人口因素资金（14370万元）分配下达至各地。
3.此次根据财社〔2021〕35号文，中央下达我省公立医院综合改革补助资金（不含深圳）共计8205万元（其中人口因素110万元，绩效因素8095万元），全额按绩效因素进行分配。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</si>
</sst>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_ * #,##0_ ;_ * \-#,##0_ ;_ * &quot;-&quot;??_ ;_ @_ "/>
  </numFmts>
  <fonts count="34">
    <font>
      <sz val="11"/>
      <color indexed="8"/>
      <name val="宋体"/>
      <charset val="134"/>
    </font>
    <font>
      <b/>
      <sz val="12"/>
      <name val="宋体"/>
      <charset val="134"/>
    </font>
    <font>
      <sz val="12"/>
      <name val="宋体"/>
      <charset val="134"/>
    </font>
    <font>
      <b/>
      <sz val="14"/>
      <name val="宋体"/>
      <charset val="134"/>
    </font>
    <font>
      <sz val="10"/>
      <name val="宋体"/>
      <charset val="134"/>
    </font>
    <font>
      <sz val="11"/>
      <name val="宋体"/>
      <charset val="134"/>
    </font>
    <font>
      <b/>
      <sz val="12"/>
      <color indexed="8"/>
      <name val="宋体"/>
      <charset val="134"/>
    </font>
    <font>
      <b/>
      <sz val="11"/>
      <name val="宋体"/>
      <charset val="134"/>
    </font>
    <font>
      <b/>
      <sz val="12"/>
      <color indexed="0"/>
      <name val="宋体"/>
      <charset val="134"/>
    </font>
    <font>
      <sz val="12"/>
      <color indexed="8"/>
      <name val="宋体"/>
      <charset val="134"/>
    </font>
    <font>
      <sz val="12"/>
      <color indexed="0"/>
      <name val="宋体"/>
      <charset val="134"/>
    </font>
    <font>
      <sz val="12"/>
      <color rgb="FF000000"/>
      <name val="宋体"/>
      <charset val="134"/>
    </font>
    <font>
      <b/>
      <sz val="11"/>
      <color indexed="8"/>
      <name val="宋体"/>
      <charset val="134"/>
    </font>
    <font>
      <b/>
      <sz val="12"/>
      <color rgb="FF000000"/>
      <name val="宋体"/>
      <charset val="134"/>
    </font>
    <font>
      <sz val="11"/>
      <color indexed="8"/>
      <name val="宋体"/>
      <charset val="0"/>
    </font>
    <font>
      <i/>
      <sz val="11"/>
      <color indexed="23"/>
      <name val="宋体"/>
      <charset val="0"/>
    </font>
    <font>
      <b/>
      <sz val="11"/>
      <color indexed="62"/>
      <name val="宋体"/>
      <charset val="134"/>
    </font>
    <font>
      <u/>
      <sz val="11"/>
      <color indexed="20"/>
      <name val="宋体"/>
      <charset val="0"/>
    </font>
    <font>
      <sz val="11"/>
      <color indexed="60"/>
      <name val="宋体"/>
      <charset val="0"/>
    </font>
    <font>
      <b/>
      <sz val="11"/>
      <color indexed="9"/>
      <name val="宋体"/>
      <charset val="0"/>
    </font>
    <font>
      <b/>
      <sz val="13"/>
      <color indexed="62"/>
      <name val="宋体"/>
      <charset val="134"/>
    </font>
    <font>
      <sz val="11"/>
      <color indexed="10"/>
      <name val="宋体"/>
      <charset val="0"/>
    </font>
    <font>
      <sz val="11"/>
      <color indexed="9"/>
      <name val="宋体"/>
      <charset val="0"/>
    </font>
    <font>
      <b/>
      <sz val="11"/>
      <color indexed="63"/>
      <name val="宋体"/>
      <charset val="0"/>
    </font>
    <font>
      <b/>
      <sz val="15"/>
      <color indexed="62"/>
      <name val="宋体"/>
      <charset val="134"/>
    </font>
    <font>
      <b/>
      <sz val="11"/>
      <color indexed="8"/>
      <name val="宋体"/>
      <charset val="0"/>
    </font>
    <font>
      <b/>
      <sz val="18"/>
      <color indexed="62"/>
      <name val="宋体"/>
      <charset val="134"/>
    </font>
    <font>
      <u/>
      <sz val="11"/>
      <color indexed="12"/>
      <name val="宋体"/>
      <charset val="0"/>
    </font>
    <font>
      <sz val="11"/>
      <color indexed="62"/>
      <name val="宋体"/>
      <charset val="0"/>
    </font>
    <font>
      <b/>
      <sz val="11"/>
      <color indexed="52"/>
      <name val="宋体"/>
      <charset val="0"/>
    </font>
    <font>
      <sz val="11"/>
      <color indexed="52"/>
      <name val="宋体"/>
      <charset val="0"/>
    </font>
    <font>
      <sz val="11"/>
      <color indexed="17"/>
      <name val="宋体"/>
      <charset val="0"/>
    </font>
    <font>
      <sz val="9"/>
      <name val="宋体"/>
      <charset val="134"/>
    </font>
    <font>
      <sz val="10"/>
      <name val="Arial"/>
      <charset val="0"/>
    </font>
  </fonts>
  <fills count="1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</borders>
  <cellStyleXfs count="54">
    <xf numFmtId="0" fontId="0" fillId="0" borderId="0">
      <alignment vertical="center"/>
    </xf>
    <xf numFmtId="42" fontId="0" fillId="0" borderId="0" applyFon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8" fillId="2" borderId="10" applyNumberFormat="0" applyAlignment="0" applyProtection="0">
      <alignment vertical="center"/>
    </xf>
    <xf numFmtId="44" fontId="0" fillId="0" borderId="0" applyFont="0" applyBorder="0" applyAlignment="0" applyProtection="0">
      <alignment vertical="center"/>
    </xf>
    <xf numFmtId="41" fontId="0" fillId="0" borderId="0" applyFon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43" fontId="0" fillId="0" borderId="0" applyFon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0" borderId="0" applyNumberFormat="0" applyBorder="0" applyAlignment="0" applyProtection="0">
      <alignment vertical="center"/>
    </xf>
    <xf numFmtId="9" fontId="0" fillId="0" borderId="0" applyFon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16" fillId="0" borderId="0" applyNumberFormat="0" applyBorder="0" applyAlignment="0" applyProtection="0">
      <alignment vertical="center"/>
    </xf>
    <xf numFmtId="0" fontId="21" fillId="0" borderId="0" applyNumberFormat="0" applyBorder="0" applyAlignment="0" applyProtection="0">
      <alignment vertical="center"/>
    </xf>
    <xf numFmtId="0" fontId="26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24" fillId="0" borderId="5" applyNumberFormat="0" applyAlignment="0" applyProtection="0">
      <alignment vertical="center"/>
    </xf>
    <xf numFmtId="0" fontId="20" fillId="0" borderId="5" applyNumberFormat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6" fillId="0" borderId="9" applyNumberFormat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3" fillId="8" borderId="6" applyNumberFormat="0" applyAlignment="0" applyProtection="0">
      <alignment vertical="center"/>
    </xf>
    <xf numFmtId="0" fontId="29" fillId="8" borderId="10" applyNumberFormat="0" applyAlignment="0" applyProtection="0">
      <alignment vertical="center"/>
    </xf>
    <xf numFmtId="0" fontId="19" fillId="5" borderId="4" applyNumberForma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0" fillId="0" borderId="11" applyNumberFormat="0" applyAlignment="0" applyProtection="0">
      <alignment vertical="center"/>
    </xf>
    <xf numFmtId="0" fontId="25" fillId="0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32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0" fillId="0" borderId="0"/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2" fillId="0" borderId="0">
      <alignment vertical="center"/>
    </xf>
    <xf numFmtId="0" fontId="33" fillId="0" borderId="0" applyNumberFormat="0" applyFill="0" applyBorder="0" applyAlignment="0" applyProtection="0">
      <alignment vertical="center"/>
    </xf>
  </cellStyleXfs>
  <cellXfs count="35">
    <xf numFmtId="0" fontId="0" fillId="0" borderId="0" xfId="0" applyFill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>
      <alignment vertical="center"/>
    </xf>
    <xf numFmtId="0" fontId="6" fillId="0" borderId="1" xfId="52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6" fillId="0" borderId="1" xfId="52" applyFont="1" applyFill="1" applyBorder="1" applyAlignment="1">
      <alignment horizontal="center" vertical="center" wrapText="1"/>
    </xf>
    <xf numFmtId="176" fontId="8" fillId="0" borderId="1" xfId="8" applyNumberFormat="1" applyFont="1" applyBorder="1" applyAlignment="1">
      <alignment horizontal="center" vertical="center" wrapText="1"/>
    </xf>
    <xf numFmtId="0" fontId="9" fillId="0" borderId="1" xfId="52" applyFont="1" applyFill="1" applyBorder="1" applyAlignment="1">
      <alignment horizontal="center" vertical="center" wrapText="1"/>
    </xf>
    <xf numFmtId="176" fontId="10" fillId="0" borderId="1" xfId="8" applyNumberFormat="1" applyFont="1" applyBorder="1" applyAlignment="1">
      <alignment horizontal="center" vertical="center" wrapText="1"/>
    </xf>
    <xf numFmtId="176" fontId="2" fillId="0" borderId="1" xfId="8" applyNumberFormat="1" applyFont="1" applyBorder="1" applyAlignment="1">
      <alignment horizontal="center" vertical="center" wrapText="1"/>
    </xf>
    <xf numFmtId="176" fontId="11" fillId="0" borderId="1" xfId="8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left" vertical="center" wrapText="1"/>
    </xf>
    <xf numFmtId="0" fontId="4" fillId="0" borderId="0" xfId="0" applyFont="1" applyFill="1" applyAlignment="1">
      <alignment horizontal="right" vertical="center"/>
    </xf>
    <xf numFmtId="176" fontId="2" fillId="0" borderId="1" xfId="8" applyNumberFormat="1" applyFont="1" applyBorder="1" applyAlignment="1">
      <alignment vertical="center"/>
    </xf>
    <xf numFmtId="0" fontId="0" fillId="0" borderId="0" xfId="0" applyFill="1" applyAlignment="1">
      <alignment horizontal="center" vertical="center"/>
    </xf>
    <xf numFmtId="0" fontId="12" fillId="0" borderId="0" xfId="0" applyFont="1" applyFill="1">
      <alignment vertical="center"/>
    </xf>
    <xf numFmtId="0" fontId="0" fillId="0" borderId="0" xfId="0" applyFill="1" applyAlignment="1">
      <alignment horizontal="right" vertical="center"/>
    </xf>
    <xf numFmtId="0" fontId="13" fillId="0" borderId="1" xfId="0" applyFont="1" applyBorder="1" applyAlignment="1">
      <alignment horizontal="center" vertical="center" wrapText="1"/>
    </xf>
    <xf numFmtId="176" fontId="13" fillId="0" borderId="1" xfId="8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76" fontId="0" fillId="0" borderId="1" xfId="8" applyNumberFormat="1" applyBorder="1">
      <alignment vertical="center"/>
    </xf>
    <xf numFmtId="0" fontId="11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常规_人口因素-" xfId="41"/>
    <cellStyle name="20% - 强调文字颜色 4" xfId="42" builtinId="42"/>
    <cellStyle name="40% - 强调文字颜色 4" xfId="43" builtinId="43"/>
    <cellStyle name="常规_人口因素-_2" xfId="44"/>
    <cellStyle name="强调文字颜色 5" xfId="45" builtinId="45"/>
    <cellStyle name="40% - 强调文字颜色 5" xfId="46" builtinId="47"/>
    <cellStyle name="常规_底稿测算-绩效城市级" xf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_Sheet1" xfId="52"/>
    <cellStyle name="常规_Sheet1_人口因素-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wjw\Desktop\6-&#20844;&#31435;&#21307;&#38498;&#25913;&#38761;\1-&#36130;&#25919;&#34917;&#21161;&#36164;&#37329;\2-&#20013;&#22830;&#36716;&#31227;&#20844;&#31435;&#21307;&#38498;&#32508;&#21512;&#25913;&#38761;&#34917;&#21161;&#36164;&#37329;\2022&#24180;\C:\Users\lenovo\Documents\My%20RTX%20Files\longys\wf12in68388us&#35874;&#29645;&#22958;_&#38468;&#20214;3&#65306;2021&#24180;&#20013;&#22830;&#36130;&#25919;&#20844;&#31435;&#21307;&#38498;&#32508;&#21512;&#25913;&#38761;&#34917;&#21161;&#36164;&#37329;&#20998;&#37197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县级-绩效"/>
      <sheetName val="城市-绩效"/>
    </sheetNames>
    <sheetDataSet>
      <sheetData sheetId="0"/>
      <sheetData sheetId="1">
        <row r="7">
          <cell r="A7" t="str">
            <v>韶关市</v>
          </cell>
          <cell r="B7">
            <v>212.95</v>
          </cell>
          <cell r="C7">
            <v>181</v>
          </cell>
        </row>
        <row r="8">
          <cell r="A8" t="str">
            <v>乐昌市</v>
          </cell>
          <cell r="B8">
            <v>67.95</v>
          </cell>
          <cell r="C8">
            <v>58</v>
          </cell>
        </row>
        <row r="9">
          <cell r="A9" t="str">
            <v>始兴县</v>
          </cell>
          <cell r="B9">
            <v>76.86</v>
          </cell>
          <cell r="C9">
            <v>65</v>
          </cell>
        </row>
        <row r="10">
          <cell r="A10" t="str">
            <v>新丰县</v>
          </cell>
          <cell r="B10">
            <v>68.14</v>
          </cell>
          <cell r="C10">
            <v>58</v>
          </cell>
        </row>
        <row r="11">
          <cell r="A11" t="str">
            <v>河源市</v>
          </cell>
          <cell r="B11">
            <v>118.43</v>
          </cell>
          <cell r="C11">
            <v>101</v>
          </cell>
        </row>
        <row r="12">
          <cell r="A12" t="str">
            <v>东源县</v>
          </cell>
          <cell r="B12">
            <v>61.21</v>
          </cell>
          <cell r="C12">
            <v>52</v>
          </cell>
        </row>
        <row r="13">
          <cell r="A13" t="str">
            <v>和平县</v>
          </cell>
          <cell r="B13">
            <v>57.22</v>
          </cell>
          <cell r="C13">
            <v>49</v>
          </cell>
        </row>
        <row r="14">
          <cell r="A14" t="str">
            <v>梅州市</v>
          </cell>
          <cell r="B14">
            <v>179.02</v>
          </cell>
          <cell r="C14">
            <v>151</v>
          </cell>
        </row>
        <row r="15">
          <cell r="A15" t="str">
            <v>梅县区</v>
          </cell>
          <cell r="B15">
            <v>57.89</v>
          </cell>
          <cell r="C15">
            <v>49</v>
          </cell>
        </row>
        <row r="16">
          <cell r="A16" t="str">
            <v>平远县</v>
          </cell>
          <cell r="B16">
            <v>60.54</v>
          </cell>
          <cell r="C16">
            <v>51</v>
          </cell>
        </row>
        <row r="17">
          <cell r="A17" t="str">
            <v>蕉岭县</v>
          </cell>
          <cell r="B17">
            <v>60.59</v>
          </cell>
          <cell r="C17">
            <v>51</v>
          </cell>
        </row>
        <row r="18">
          <cell r="A18" t="str">
            <v>惠州市</v>
          </cell>
          <cell r="B18">
            <v>127.25</v>
          </cell>
          <cell r="C18">
            <v>108</v>
          </cell>
        </row>
        <row r="19">
          <cell r="A19" t="str">
            <v>惠东县</v>
          </cell>
          <cell r="B19">
            <v>70.74</v>
          </cell>
          <cell r="C19">
            <v>60</v>
          </cell>
        </row>
        <row r="20">
          <cell r="A20" t="str">
            <v>龙门县</v>
          </cell>
          <cell r="B20">
            <v>56.51</v>
          </cell>
          <cell r="C20">
            <v>48</v>
          </cell>
        </row>
        <row r="21">
          <cell r="A21" t="str">
            <v>江门市</v>
          </cell>
          <cell r="B21">
            <v>281.7</v>
          </cell>
          <cell r="C21">
            <v>240</v>
          </cell>
        </row>
        <row r="22">
          <cell r="A22" t="str">
            <v>台山市</v>
          </cell>
          <cell r="B22">
            <v>73.1</v>
          </cell>
          <cell r="C22">
            <v>62</v>
          </cell>
        </row>
        <row r="23">
          <cell r="A23" t="str">
            <v>开平市</v>
          </cell>
          <cell r="B23">
            <v>70.36</v>
          </cell>
          <cell r="C23">
            <v>60</v>
          </cell>
        </row>
        <row r="24">
          <cell r="A24" t="str">
            <v>鹤山市</v>
          </cell>
          <cell r="B24">
            <v>65.42</v>
          </cell>
          <cell r="C24">
            <v>56</v>
          </cell>
        </row>
        <row r="25">
          <cell r="A25" t="str">
            <v>恩平市</v>
          </cell>
          <cell r="B25">
            <v>72.82</v>
          </cell>
          <cell r="C25">
            <v>62</v>
          </cell>
        </row>
        <row r="26">
          <cell r="A26" t="str">
            <v>阳江市</v>
          </cell>
          <cell r="B26">
            <v>133.21</v>
          </cell>
          <cell r="C26">
            <v>113</v>
          </cell>
        </row>
        <row r="27">
          <cell r="A27" t="str">
            <v>阳东区</v>
          </cell>
          <cell r="B27">
            <v>68.51</v>
          </cell>
          <cell r="C27">
            <v>58</v>
          </cell>
        </row>
        <row r="28">
          <cell r="A28" t="str">
            <v>阳西县</v>
          </cell>
          <cell r="B28">
            <v>64.7</v>
          </cell>
          <cell r="C28">
            <v>55</v>
          </cell>
        </row>
        <row r="29">
          <cell r="A29" t="str">
            <v>湛江市</v>
          </cell>
          <cell r="B29">
            <v>137.37</v>
          </cell>
          <cell r="C29">
            <v>116</v>
          </cell>
        </row>
        <row r="30">
          <cell r="A30" t="str">
            <v>吴川市</v>
          </cell>
          <cell r="B30">
            <v>69.94</v>
          </cell>
          <cell r="C30">
            <v>59</v>
          </cell>
        </row>
        <row r="31">
          <cell r="A31" t="str">
            <v>遂溪县</v>
          </cell>
          <cell r="B31">
            <v>67.43</v>
          </cell>
          <cell r="C31">
            <v>57</v>
          </cell>
        </row>
        <row r="32">
          <cell r="A32" t="str">
            <v>茂名市</v>
          </cell>
          <cell r="B32">
            <v>142.36</v>
          </cell>
          <cell r="C32">
            <v>121</v>
          </cell>
        </row>
        <row r="33">
          <cell r="A33" t="str">
            <v>信宜市</v>
          </cell>
          <cell r="B33">
            <v>75.72</v>
          </cell>
          <cell r="C33">
            <v>64</v>
          </cell>
        </row>
        <row r="34">
          <cell r="A34" t="str">
            <v>电白区</v>
          </cell>
          <cell r="B34">
            <v>66.64</v>
          </cell>
          <cell r="C34">
            <v>57</v>
          </cell>
        </row>
        <row r="35">
          <cell r="A35" t="str">
            <v>肇庆市</v>
          </cell>
          <cell r="B35">
            <v>120.12</v>
          </cell>
          <cell r="C35">
            <v>102</v>
          </cell>
        </row>
        <row r="36">
          <cell r="A36" t="str">
            <v>四会市</v>
          </cell>
          <cell r="B36">
            <v>54.73</v>
          </cell>
          <cell r="C36">
            <v>46</v>
          </cell>
        </row>
        <row r="37">
          <cell r="A37" t="str">
            <v>高要区</v>
          </cell>
          <cell r="B37">
            <v>65.39</v>
          </cell>
          <cell r="C37">
            <v>56</v>
          </cell>
        </row>
        <row r="38">
          <cell r="A38" t="str">
            <v>清远市</v>
          </cell>
          <cell r="B38">
            <v>211.21</v>
          </cell>
          <cell r="C38">
            <v>179</v>
          </cell>
        </row>
        <row r="39">
          <cell r="A39" t="str">
            <v>连州市</v>
          </cell>
          <cell r="B39">
            <v>74.05</v>
          </cell>
          <cell r="C39">
            <v>63</v>
          </cell>
        </row>
        <row r="40">
          <cell r="A40" t="str">
            <v>佛冈县</v>
          </cell>
          <cell r="B40">
            <v>64.03</v>
          </cell>
          <cell r="C40">
            <v>54</v>
          </cell>
        </row>
        <row r="41">
          <cell r="A41" t="str">
            <v>阳山县</v>
          </cell>
          <cell r="B41">
            <v>73.13</v>
          </cell>
          <cell r="C41">
            <v>62</v>
          </cell>
        </row>
        <row r="42">
          <cell r="A42" t="str">
            <v>潮州市</v>
          </cell>
          <cell r="B42">
            <v>61.64</v>
          </cell>
          <cell r="C42">
            <v>52</v>
          </cell>
        </row>
        <row r="43">
          <cell r="A43" t="str">
            <v>潮安区</v>
          </cell>
          <cell r="B43">
            <v>61.64</v>
          </cell>
          <cell r="C43">
            <v>52</v>
          </cell>
        </row>
        <row r="44">
          <cell r="A44" t="str">
            <v>云浮市</v>
          </cell>
          <cell r="B44">
            <v>70.05</v>
          </cell>
          <cell r="C44">
            <v>60</v>
          </cell>
        </row>
        <row r="47">
          <cell r="A47" t="str">
            <v>南澳县</v>
          </cell>
          <cell r="B47">
            <v>64.6</v>
          </cell>
          <cell r="C47">
            <v>55</v>
          </cell>
        </row>
        <row r="48">
          <cell r="A48" t="str">
            <v>南雄市</v>
          </cell>
          <cell r="B48">
            <v>72.31</v>
          </cell>
          <cell r="C48">
            <v>61</v>
          </cell>
        </row>
        <row r="49">
          <cell r="A49" t="str">
            <v>仁化县</v>
          </cell>
          <cell r="B49">
            <v>65.24</v>
          </cell>
          <cell r="C49">
            <v>55</v>
          </cell>
        </row>
        <row r="50">
          <cell r="A50" t="str">
            <v>翁源县</v>
          </cell>
          <cell r="B50">
            <v>60.26</v>
          </cell>
          <cell r="C50">
            <v>51</v>
          </cell>
        </row>
        <row r="51">
          <cell r="A51" t="str">
            <v>乳源县</v>
          </cell>
          <cell r="B51">
            <v>61.24</v>
          </cell>
          <cell r="C51">
            <v>52</v>
          </cell>
        </row>
        <row r="52">
          <cell r="A52" t="str">
            <v>龙川县</v>
          </cell>
          <cell r="B52">
            <v>72.4</v>
          </cell>
          <cell r="C52">
            <v>62</v>
          </cell>
        </row>
        <row r="53">
          <cell r="A53" t="str">
            <v>紫金县</v>
          </cell>
          <cell r="B53">
            <v>61.88</v>
          </cell>
          <cell r="C53">
            <v>53</v>
          </cell>
        </row>
        <row r="54">
          <cell r="A54" t="str">
            <v>连平县</v>
          </cell>
          <cell r="B54">
            <v>61.66</v>
          </cell>
          <cell r="C54">
            <v>52</v>
          </cell>
        </row>
        <row r="55">
          <cell r="A55" t="str">
            <v>兴宁市</v>
          </cell>
          <cell r="B55">
            <v>64.83</v>
          </cell>
          <cell r="C55">
            <v>55</v>
          </cell>
        </row>
        <row r="56">
          <cell r="A56" t="str">
            <v>大埔县</v>
          </cell>
          <cell r="B56">
            <v>68.53</v>
          </cell>
          <cell r="C56">
            <v>58</v>
          </cell>
        </row>
        <row r="57">
          <cell r="A57" t="str">
            <v>丰顺县</v>
          </cell>
          <cell r="B57">
            <v>65.89</v>
          </cell>
          <cell r="C57">
            <v>56</v>
          </cell>
        </row>
        <row r="58">
          <cell r="A58" t="str">
            <v>五华县</v>
          </cell>
          <cell r="B58">
            <v>57.14</v>
          </cell>
          <cell r="C58">
            <v>49</v>
          </cell>
        </row>
        <row r="59">
          <cell r="A59" t="str">
            <v>博罗县</v>
          </cell>
          <cell r="B59">
            <v>66.63</v>
          </cell>
          <cell r="C59">
            <v>57</v>
          </cell>
        </row>
        <row r="60">
          <cell r="A60" t="str">
            <v>陆丰市</v>
          </cell>
          <cell r="B60">
            <v>65.64</v>
          </cell>
          <cell r="C60">
            <v>56</v>
          </cell>
        </row>
        <row r="61">
          <cell r="A61" t="str">
            <v>海丰县</v>
          </cell>
          <cell r="B61">
            <v>63.13</v>
          </cell>
          <cell r="C61">
            <v>54</v>
          </cell>
        </row>
        <row r="62">
          <cell r="A62" t="str">
            <v>陆河县</v>
          </cell>
          <cell r="B62">
            <v>56.7</v>
          </cell>
          <cell r="C62">
            <v>48</v>
          </cell>
        </row>
        <row r="63">
          <cell r="A63" t="str">
            <v>阳春市</v>
          </cell>
          <cell r="B63">
            <v>80.08</v>
          </cell>
          <cell r="C63">
            <v>68</v>
          </cell>
        </row>
        <row r="64">
          <cell r="A64" t="str">
            <v>雷州市</v>
          </cell>
          <cell r="B64">
            <v>76.93</v>
          </cell>
          <cell r="C64">
            <v>65</v>
          </cell>
        </row>
        <row r="65">
          <cell r="A65" t="str">
            <v>廉江市</v>
          </cell>
          <cell r="B65">
            <v>68.03</v>
          </cell>
          <cell r="C65">
            <v>58</v>
          </cell>
        </row>
        <row r="66">
          <cell r="A66" t="str">
            <v>徐闻县</v>
          </cell>
          <cell r="B66">
            <v>65.07</v>
          </cell>
          <cell r="C66">
            <v>55</v>
          </cell>
        </row>
        <row r="67">
          <cell r="A67" t="str">
            <v>高州市</v>
          </cell>
          <cell r="B67">
            <v>88.13</v>
          </cell>
          <cell r="C67">
            <v>75</v>
          </cell>
        </row>
        <row r="68">
          <cell r="A68" t="str">
            <v>化州市</v>
          </cell>
          <cell r="B68">
            <v>73.14</v>
          </cell>
          <cell r="C68">
            <v>62</v>
          </cell>
        </row>
        <row r="69">
          <cell r="A69" t="str">
            <v>广宁县</v>
          </cell>
          <cell r="B69">
            <v>66.6</v>
          </cell>
          <cell r="C69">
            <v>57</v>
          </cell>
        </row>
        <row r="70">
          <cell r="A70" t="str">
            <v>德庆县</v>
          </cell>
          <cell r="B70">
            <v>60.41</v>
          </cell>
          <cell r="C70">
            <v>51</v>
          </cell>
        </row>
        <row r="71">
          <cell r="A71" t="str">
            <v>封开县</v>
          </cell>
          <cell r="B71">
            <v>57.61</v>
          </cell>
          <cell r="C71">
            <v>49</v>
          </cell>
        </row>
        <row r="72">
          <cell r="A72" t="str">
            <v>怀集县</v>
          </cell>
          <cell r="B72">
            <v>69.74</v>
          </cell>
          <cell r="C72">
            <v>59</v>
          </cell>
        </row>
        <row r="73">
          <cell r="A73" t="str">
            <v>英德市</v>
          </cell>
          <cell r="B73">
            <v>77.2</v>
          </cell>
          <cell r="C73">
            <v>66</v>
          </cell>
        </row>
        <row r="74">
          <cell r="A74" t="str">
            <v>连山县</v>
          </cell>
          <cell r="B74">
            <v>70.64</v>
          </cell>
          <cell r="C74">
            <v>60</v>
          </cell>
        </row>
        <row r="75">
          <cell r="A75" t="str">
            <v>连南县</v>
          </cell>
          <cell r="B75">
            <v>67.54</v>
          </cell>
          <cell r="C75">
            <v>57</v>
          </cell>
        </row>
        <row r="76">
          <cell r="A76" t="str">
            <v>饶平县</v>
          </cell>
          <cell r="B76">
            <v>63.74</v>
          </cell>
          <cell r="C76">
            <v>54</v>
          </cell>
        </row>
        <row r="77">
          <cell r="A77" t="str">
            <v>普宁市</v>
          </cell>
          <cell r="B77">
            <v>75.65</v>
          </cell>
          <cell r="C77">
            <v>66</v>
          </cell>
        </row>
        <row r="78">
          <cell r="A78" t="str">
            <v>揭西县</v>
          </cell>
          <cell r="B78">
            <v>71.74</v>
          </cell>
          <cell r="C78">
            <v>61</v>
          </cell>
        </row>
        <row r="79">
          <cell r="A79" t="str">
            <v>惠来县</v>
          </cell>
          <cell r="B79">
            <v>56.69</v>
          </cell>
          <cell r="C79">
            <v>48</v>
          </cell>
        </row>
        <row r="80">
          <cell r="A80" t="str">
            <v>罗定市</v>
          </cell>
          <cell r="B80">
            <v>63.7</v>
          </cell>
          <cell r="C80">
            <v>54</v>
          </cell>
        </row>
        <row r="81">
          <cell r="A81" t="str">
            <v>新兴县</v>
          </cell>
          <cell r="B81">
            <v>76.74</v>
          </cell>
          <cell r="C81">
            <v>65</v>
          </cell>
        </row>
      </sheetData>
      <sheetData sheetId="2">
        <row r="7">
          <cell r="A7" t="str">
            <v>广州市</v>
          </cell>
          <cell r="B7">
            <v>115</v>
          </cell>
          <cell r="C7">
            <v>291</v>
          </cell>
        </row>
        <row r="8">
          <cell r="A8" t="str">
            <v>珠海市</v>
          </cell>
          <cell r="B8">
            <v>89.59</v>
          </cell>
          <cell r="C8">
            <v>227</v>
          </cell>
        </row>
        <row r="9">
          <cell r="A9" t="str">
            <v>汕头市</v>
          </cell>
          <cell r="B9">
            <v>83.97</v>
          </cell>
          <cell r="C9">
            <v>213</v>
          </cell>
        </row>
        <row r="10">
          <cell r="A10" t="str">
            <v>佛山市</v>
          </cell>
          <cell r="B10">
            <v>101.7</v>
          </cell>
          <cell r="C10">
            <v>258</v>
          </cell>
        </row>
        <row r="11">
          <cell r="A11" t="str">
            <v>韶关市</v>
          </cell>
          <cell r="B11">
            <v>98.28</v>
          </cell>
          <cell r="C11">
            <v>249</v>
          </cell>
        </row>
        <row r="12">
          <cell r="A12" t="str">
            <v>河源市</v>
          </cell>
          <cell r="B12">
            <v>84.97</v>
          </cell>
          <cell r="C12">
            <v>216</v>
          </cell>
        </row>
        <row r="13">
          <cell r="A13" t="str">
            <v>梅州市</v>
          </cell>
          <cell r="B13">
            <v>99.81</v>
          </cell>
          <cell r="C13">
            <v>253</v>
          </cell>
        </row>
        <row r="14">
          <cell r="A14" t="str">
            <v>惠州市</v>
          </cell>
          <cell r="B14">
            <v>82.46</v>
          </cell>
          <cell r="C14">
            <v>209</v>
          </cell>
        </row>
        <row r="15">
          <cell r="A15" t="str">
            <v>汕尾市</v>
          </cell>
          <cell r="B15">
            <v>76.16</v>
          </cell>
          <cell r="C15">
            <v>193</v>
          </cell>
        </row>
        <row r="16">
          <cell r="A16" t="str">
            <v>东莞市</v>
          </cell>
          <cell r="B16">
            <v>105.2</v>
          </cell>
          <cell r="C16">
            <v>267</v>
          </cell>
        </row>
        <row r="17">
          <cell r="A17" t="str">
            <v>中山市</v>
          </cell>
          <cell r="B17">
            <v>107.83</v>
          </cell>
          <cell r="C17">
            <v>274</v>
          </cell>
        </row>
        <row r="18">
          <cell r="A18" t="str">
            <v>江门市</v>
          </cell>
          <cell r="B18">
            <v>95.39</v>
          </cell>
          <cell r="C18">
            <v>242</v>
          </cell>
        </row>
        <row r="19">
          <cell r="A19" t="str">
            <v>阳江市</v>
          </cell>
          <cell r="B19">
            <v>90.89</v>
          </cell>
          <cell r="C19">
            <v>231</v>
          </cell>
        </row>
        <row r="20">
          <cell r="A20" t="str">
            <v>湛江市</v>
          </cell>
          <cell r="B20">
            <v>97.2</v>
          </cell>
          <cell r="C20">
            <v>247</v>
          </cell>
        </row>
        <row r="21">
          <cell r="A21" t="str">
            <v>茂名市</v>
          </cell>
          <cell r="B21">
            <v>104.39</v>
          </cell>
          <cell r="C21">
            <v>265</v>
          </cell>
        </row>
        <row r="22">
          <cell r="A22" t="str">
            <v>肇庆市</v>
          </cell>
          <cell r="B22">
            <v>78.76</v>
          </cell>
          <cell r="C22">
            <v>200</v>
          </cell>
        </row>
        <row r="23">
          <cell r="A23" t="str">
            <v>清远市</v>
          </cell>
          <cell r="B23">
            <v>87.9</v>
          </cell>
          <cell r="C23">
            <v>223</v>
          </cell>
        </row>
        <row r="24">
          <cell r="A24" t="str">
            <v>潮州市</v>
          </cell>
          <cell r="B24">
            <v>77.3</v>
          </cell>
          <cell r="C24">
            <v>196</v>
          </cell>
        </row>
        <row r="25">
          <cell r="A25" t="str">
            <v>揭阳市</v>
          </cell>
          <cell r="B25">
            <v>90.17</v>
          </cell>
          <cell r="C25">
            <v>229</v>
          </cell>
        </row>
        <row r="26">
          <cell r="A26" t="str">
            <v>云浮市</v>
          </cell>
          <cell r="B26">
            <v>76.37</v>
          </cell>
          <cell r="C26">
            <v>194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7EDC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62"/>
  <sheetViews>
    <sheetView tabSelected="1" workbookViewId="0">
      <selection activeCell="D6" sqref="D6"/>
    </sheetView>
  </sheetViews>
  <sheetFormatPr defaultColWidth="9" defaultRowHeight="13.5" outlineLevelCol="1"/>
  <cols>
    <col min="1" max="1" width="37.25" customWidth="1"/>
    <col min="2" max="2" width="39.25" customWidth="1"/>
  </cols>
  <sheetData>
    <row r="1" spans="1:1">
      <c r="A1" t="s">
        <v>0</v>
      </c>
    </row>
    <row r="2" ht="25" customHeight="1" spans="1:2">
      <c r="A2" s="5" t="s">
        <v>1</v>
      </c>
      <c r="B2" s="5"/>
    </row>
    <row r="3" ht="17" customHeight="1" spans="2:2">
      <c r="B3" s="28" t="s">
        <v>2</v>
      </c>
    </row>
    <row r="4" s="26" customFormat="1" ht="29" customHeight="1" spans="1:2">
      <c r="A4" s="10" t="s">
        <v>3</v>
      </c>
      <c r="B4" s="10" t="s">
        <v>4</v>
      </c>
    </row>
    <row r="5" s="27" customFormat="1" ht="21" customHeight="1" spans="1:2">
      <c r="A5" s="29" t="s">
        <v>5</v>
      </c>
      <c r="B5" s="30">
        <v>38844</v>
      </c>
    </row>
    <row r="6" ht="21" customHeight="1" spans="1:2">
      <c r="A6" s="29" t="s">
        <v>6</v>
      </c>
      <c r="B6" s="30">
        <v>29112</v>
      </c>
    </row>
    <row r="7" ht="21" customHeight="1" spans="1:2">
      <c r="A7" s="31" t="s">
        <v>7</v>
      </c>
      <c r="B7" s="32">
        <v>2972</v>
      </c>
    </row>
    <row r="8" ht="21" customHeight="1" spans="1:2">
      <c r="A8" s="31" t="s">
        <v>8</v>
      </c>
      <c r="B8" s="32">
        <v>1026</v>
      </c>
    </row>
    <row r="9" ht="21" customHeight="1" spans="1:2">
      <c r="A9" s="31" t="s">
        <v>9</v>
      </c>
      <c r="B9" s="32">
        <v>1587</v>
      </c>
    </row>
    <row r="10" ht="21" customHeight="1" spans="1:2">
      <c r="A10" s="31" t="s">
        <v>10</v>
      </c>
      <c r="B10" s="32">
        <v>1845</v>
      </c>
    </row>
    <row r="11" ht="21" customHeight="1" spans="1:2">
      <c r="A11" s="31" t="s">
        <v>11</v>
      </c>
      <c r="B11" s="32">
        <v>1442</v>
      </c>
    </row>
    <row r="12" ht="21" customHeight="1" spans="1:2">
      <c r="A12" s="31" t="s">
        <v>12</v>
      </c>
      <c r="B12" s="32">
        <v>1222</v>
      </c>
    </row>
    <row r="13" ht="21" customHeight="1" spans="1:2">
      <c r="A13" s="31" t="s">
        <v>13</v>
      </c>
      <c r="B13" s="32">
        <v>1448</v>
      </c>
    </row>
    <row r="14" ht="21" customHeight="1" spans="1:2">
      <c r="A14" s="33" t="s">
        <v>14</v>
      </c>
      <c r="B14" s="32">
        <v>1554</v>
      </c>
    </row>
    <row r="15" ht="21" customHeight="1" spans="1:2">
      <c r="A15" s="33" t="s">
        <v>15</v>
      </c>
      <c r="B15" s="32">
        <v>742</v>
      </c>
    </row>
    <row r="16" ht="21" customHeight="1" spans="1:2">
      <c r="A16" s="33" t="s">
        <v>16</v>
      </c>
      <c r="B16" s="32">
        <v>1670</v>
      </c>
    </row>
    <row r="17" ht="21" customHeight="1" spans="1:2">
      <c r="A17" s="33" t="s">
        <v>17</v>
      </c>
      <c r="B17" s="32">
        <v>1084</v>
      </c>
    </row>
    <row r="18" ht="21" customHeight="1" spans="1:2">
      <c r="A18" s="33" t="s">
        <v>18</v>
      </c>
      <c r="B18" s="32">
        <v>2120</v>
      </c>
    </row>
    <row r="19" ht="21" customHeight="1" spans="1:2">
      <c r="A19" s="33" t="s">
        <v>19</v>
      </c>
      <c r="B19" s="32">
        <v>1285</v>
      </c>
    </row>
    <row r="20" ht="21" customHeight="1" spans="1:2">
      <c r="A20" s="33" t="s">
        <v>20</v>
      </c>
      <c r="B20" s="32">
        <v>1471</v>
      </c>
    </row>
    <row r="21" ht="21" customHeight="1" spans="1:2">
      <c r="A21" s="33" t="s">
        <v>21</v>
      </c>
      <c r="B21" s="32">
        <v>1543</v>
      </c>
    </row>
    <row r="22" ht="21" customHeight="1" spans="1:2">
      <c r="A22" s="33" t="s">
        <v>22</v>
      </c>
      <c r="B22" s="32">
        <v>1347</v>
      </c>
    </row>
    <row r="23" ht="21" customHeight="1" spans="1:2">
      <c r="A23" s="33" t="s">
        <v>23</v>
      </c>
      <c r="B23" s="32">
        <v>1638</v>
      </c>
    </row>
    <row r="24" ht="21" customHeight="1" spans="1:2">
      <c r="A24" s="33" t="s">
        <v>24</v>
      </c>
      <c r="B24" s="32">
        <v>1078</v>
      </c>
    </row>
    <row r="25" ht="21" customHeight="1" spans="1:2">
      <c r="A25" s="33" t="s">
        <v>25</v>
      </c>
      <c r="B25" s="32">
        <v>989</v>
      </c>
    </row>
    <row r="26" ht="21" customHeight="1" spans="1:2">
      <c r="A26" s="33" t="s">
        <v>26</v>
      </c>
      <c r="B26" s="32">
        <v>1049</v>
      </c>
    </row>
    <row r="27" ht="21" customHeight="1" spans="1:2">
      <c r="A27" s="34" t="s">
        <v>27</v>
      </c>
      <c r="B27" s="30">
        <v>9732</v>
      </c>
    </row>
    <row r="28" ht="21" customHeight="1" spans="1:2">
      <c r="A28" s="31" t="s">
        <v>28</v>
      </c>
      <c r="B28" s="32">
        <v>195</v>
      </c>
    </row>
    <row r="29" ht="21" customHeight="1" spans="1:2">
      <c r="A29" s="31" t="s">
        <v>29</v>
      </c>
      <c r="B29" s="32">
        <v>232</v>
      </c>
    </row>
    <row r="30" ht="21" customHeight="1" spans="1:2">
      <c r="A30" s="31" t="s">
        <v>30</v>
      </c>
      <c r="B30" s="32">
        <v>213</v>
      </c>
    </row>
    <row r="31" ht="21" customHeight="1" spans="1:2">
      <c r="A31" s="31" t="s">
        <v>31</v>
      </c>
      <c r="B31" s="32">
        <v>208</v>
      </c>
    </row>
    <row r="32" ht="21" customHeight="1" spans="1:2">
      <c r="A32" s="31" t="s">
        <v>32</v>
      </c>
      <c r="B32" s="32">
        <v>226</v>
      </c>
    </row>
    <row r="33" ht="21" customHeight="1" spans="1:2">
      <c r="A33" s="31" t="s">
        <v>33</v>
      </c>
      <c r="B33" s="32">
        <v>268</v>
      </c>
    </row>
    <row r="34" ht="21" customHeight="1" spans="1:2">
      <c r="A34" s="31" t="s">
        <v>34</v>
      </c>
      <c r="B34" s="32">
        <v>277</v>
      </c>
    </row>
    <row r="35" ht="21" customHeight="1" spans="1:2">
      <c r="A35" s="31" t="s">
        <v>35</v>
      </c>
      <c r="B35" s="32">
        <v>228</v>
      </c>
    </row>
    <row r="36" ht="21" customHeight="1" spans="1:2">
      <c r="A36" s="31" t="s">
        <v>36</v>
      </c>
      <c r="B36" s="32">
        <v>303</v>
      </c>
    </row>
    <row r="37" ht="21" customHeight="1" spans="1:2">
      <c r="A37" s="31" t="s">
        <v>37</v>
      </c>
      <c r="B37" s="32">
        <v>310</v>
      </c>
    </row>
    <row r="38" ht="21" customHeight="1" spans="1:2">
      <c r="A38" s="31" t="s">
        <v>38</v>
      </c>
      <c r="B38" s="32">
        <v>246</v>
      </c>
    </row>
    <row r="39" ht="21" customHeight="1" spans="1:2">
      <c r="A39" s="31" t="s">
        <v>39</v>
      </c>
      <c r="B39" s="32">
        <v>235</v>
      </c>
    </row>
    <row r="40" ht="21" customHeight="1" spans="1:2">
      <c r="A40" s="31" t="s">
        <v>40</v>
      </c>
      <c r="B40" s="32">
        <v>314</v>
      </c>
    </row>
    <row r="41" ht="21" customHeight="1" spans="1:2">
      <c r="A41" s="31" t="s">
        <v>41</v>
      </c>
      <c r="B41" s="32">
        <v>217</v>
      </c>
    </row>
    <row r="42" ht="21" customHeight="1" spans="1:2">
      <c r="A42" s="31" t="s">
        <v>42</v>
      </c>
      <c r="B42" s="32">
        <v>355</v>
      </c>
    </row>
    <row r="43" ht="21" customHeight="1" spans="1:2">
      <c r="A43" s="31" t="s">
        <v>43</v>
      </c>
      <c r="B43" s="32">
        <v>275</v>
      </c>
    </row>
    <row r="44" ht="21" customHeight="1" spans="1:2">
      <c r="A44" s="31" t="s">
        <v>44</v>
      </c>
      <c r="B44" s="32">
        <v>302</v>
      </c>
    </row>
    <row r="45" ht="21" customHeight="1" spans="1:2">
      <c r="A45" s="31" t="s">
        <v>45</v>
      </c>
      <c r="B45" s="32">
        <v>273</v>
      </c>
    </row>
    <row r="46" ht="21" customHeight="1" spans="1:2">
      <c r="A46" s="31" t="s">
        <v>46</v>
      </c>
      <c r="B46" s="32">
        <v>366</v>
      </c>
    </row>
    <row r="47" ht="21" customHeight="1" spans="1:2">
      <c r="A47" s="31" t="s">
        <v>47</v>
      </c>
      <c r="B47" s="32">
        <v>370</v>
      </c>
    </row>
    <row r="48" ht="21" customHeight="1" spans="1:2">
      <c r="A48" s="31" t="s">
        <v>48</v>
      </c>
      <c r="B48" s="32">
        <v>369</v>
      </c>
    </row>
    <row r="49" ht="21" customHeight="1" spans="1:2">
      <c r="A49" s="31" t="s">
        <v>49</v>
      </c>
      <c r="B49" s="32">
        <v>345</v>
      </c>
    </row>
    <row r="50" ht="21" customHeight="1" spans="1:2">
      <c r="A50" s="31" t="s">
        <v>50</v>
      </c>
      <c r="B50" s="32">
        <v>232</v>
      </c>
    </row>
    <row r="51" ht="21" customHeight="1" spans="1:2">
      <c r="A51" s="31" t="s">
        <v>51</v>
      </c>
      <c r="B51" s="32">
        <v>290</v>
      </c>
    </row>
    <row r="52" ht="21" customHeight="1" spans="1:2">
      <c r="A52" s="31" t="s">
        <v>52</v>
      </c>
      <c r="B52" s="32">
        <v>226</v>
      </c>
    </row>
    <row r="53" ht="21" customHeight="1" spans="1:2">
      <c r="A53" s="31" t="s">
        <v>53</v>
      </c>
      <c r="B53" s="32">
        <v>242</v>
      </c>
    </row>
    <row r="54" ht="21" customHeight="1" spans="1:2">
      <c r="A54" s="31" t="s">
        <v>54</v>
      </c>
      <c r="B54" s="32">
        <v>311</v>
      </c>
    </row>
    <row r="55" ht="21" customHeight="1" spans="1:2">
      <c r="A55" s="31" t="s">
        <v>55</v>
      </c>
      <c r="B55" s="32">
        <v>203</v>
      </c>
    </row>
    <row r="56" ht="21" customHeight="1" spans="1:2">
      <c r="A56" s="31" t="s">
        <v>56</v>
      </c>
      <c r="B56" s="32">
        <v>206</v>
      </c>
    </row>
    <row r="57" ht="21" customHeight="1" spans="1:2">
      <c r="A57" s="31" t="s">
        <v>57</v>
      </c>
      <c r="B57" s="32">
        <v>289</v>
      </c>
    </row>
    <row r="58" ht="21" customHeight="1" spans="1:2">
      <c r="A58" s="31" t="s">
        <v>58</v>
      </c>
      <c r="B58" s="32">
        <v>446</v>
      </c>
    </row>
    <row r="59" ht="21" customHeight="1" spans="1:2">
      <c r="A59" s="31" t="s">
        <v>59</v>
      </c>
      <c r="B59" s="32">
        <v>293</v>
      </c>
    </row>
    <row r="60" ht="21" customHeight="1" spans="1:2">
      <c r="A60" s="31" t="s">
        <v>60</v>
      </c>
      <c r="B60" s="32">
        <v>315</v>
      </c>
    </row>
    <row r="61" ht="21" customHeight="1" spans="1:2">
      <c r="A61" s="31" t="s">
        <v>61</v>
      </c>
      <c r="B61" s="32">
        <v>302</v>
      </c>
    </row>
    <row r="62" ht="21" customHeight="1" spans="1:2">
      <c r="A62" s="31" t="s">
        <v>62</v>
      </c>
      <c r="B62" s="32">
        <v>250</v>
      </c>
    </row>
  </sheetData>
  <mergeCells count="1">
    <mergeCell ref="A2:B2"/>
  </mergeCells>
  <printOptions horizontalCentered="1"/>
  <pageMargins left="0.472222222222222" right="0.472222222222222" top="0.590277777777778" bottom="0.786805555555556" header="0.5" footer="0.5"/>
  <pageSetup paperSize="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R64"/>
  <sheetViews>
    <sheetView workbookViewId="0">
      <selection activeCell="F5" sqref="F5"/>
    </sheetView>
  </sheetViews>
  <sheetFormatPr defaultColWidth="10" defaultRowHeight="20" customHeight="1"/>
  <cols>
    <col min="1" max="1" width="18.8833333333333" style="3" customWidth="1"/>
    <col min="2" max="4" width="11.6666666666667" style="3" customWidth="1"/>
    <col min="5" max="5" width="11" style="3" customWidth="1"/>
    <col min="6" max="6" width="9.45" style="3" customWidth="1"/>
    <col min="7" max="7" width="9.81666666666667" style="3" customWidth="1"/>
    <col min="8" max="8" width="11.6666666666667" style="2" customWidth="1"/>
    <col min="9" max="9" width="11.6333333333333" style="2" customWidth="1"/>
    <col min="10" max="16384" width="10" style="2"/>
  </cols>
  <sheetData>
    <row r="1" customFormat="1" customHeight="1" spans="1:16372">
      <c r="A1" s="4" t="s">
        <v>63</v>
      </c>
      <c r="B1" s="4"/>
      <c r="C1" s="4"/>
      <c r="D1" s="4"/>
      <c r="E1" s="4"/>
      <c r="F1" s="4"/>
      <c r="G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</row>
    <row r="2" s="1" customFormat="1" ht="27" customHeight="1" spans="1:9">
      <c r="A2" s="5" t="s">
        <v>64</v>
      </c>
      <c r="B2" s="5"/>
      <c r="C2" s="5"/>
      <c r="D2" s="5"/>
      <c r="E2" s="5"/>
      <c r="F2" s="5"/>
      <c r="G2" s="5"/>
      <c r="H2" s="5"/>
      <c r="I2" s="5"/>
    </row>
    <row r="3" customFormat="1" ht="22" customHeight="1" spans="1:16372">
      <c r="A3" s="6"/>
      <c r="B3" s="6"/>
      <c r="C3" s="7"/>
      <c r="D3" s="6"/>
      <c r="E3" s="8"/>
      <c r="F3" s="8"/>
      <c r="G3" s="8"/>
      <c r="H3" s="2"/>
      <c r="I3" s="24" t="s">
        <v>2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</row>
    <row r="4" customFormat="1" ht="42" customHeight="1" spans="1:16372">
      <c r="A4" s="9" t="s">
        <v>3</v>
      </c>
      <c r="B4" s="9" t="s">
        <v>5</v>
      </c>
      <c r="C4" s="10" t="s">
        <v>65</v>
      </c>
      <c r="D4" s="10"/>
      <c r="E4" s="10" t="s">
        <v>66</v>
      </c>
      <c r="F4" s="11" t="s">
        <v>67</v>
      </c>
      <c r="G4" s="12"/>
      <c r="H4" s="13" t="s">
        <v>68</v>
      </c>
      <c r="I4" s="13" t="s">
        <v>69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</row>
    <row r="5" s="2" customFormat="1" ht="66" customHeight="1" spans="1:9">
      <c r="A5" s="9"/>
      <c r="B5" s="9"/>
      <c r="C5" s="9" t="s">
        <v>70</v>
      </c>
      <c r="D5" s="10" t="s">
        <v>71</v>
      </c>
      <c r="E5" s="10"/>
      <c r="F5" s="10" t="s">
        <v>72</v>
      </c>
      <c r="G5" s="10" t="s">
        <v>73</v>
      </c>
      <c r="H5" s="13"/>
      <c r="I5" s="13"/>
    </row>
    <row r="6" s="1" customFormat="1" ht="25" customHeight="1" spans="1:9">
      <c r="A6" s="14" t="s">
        <v>5</v>
      </c>
      <c r="B6" s="15">
        <f t="shared" ref="B6:I6" si="0">B7+B28</f>
        <v>48555</v>
      </c>
      <c r="C6" s="15">
        <f t="shared" si="0"/>
        <v>11160</v>
      </c>
      <c r="D6" s="15">
        <f t="shared" si="0"/>
        <v>14820</v>
      </c>
      <c r="E6" s="15">
        <f t="shared" si="0"/>
        <v>14370</v>
      </c>
      <c r="F6" s="15">
        <f t="shared" si="0"/>
        <v>3528</v>
      </c>
      <c r="G6" s="15">
        <f t="shared" si="0"/>
        <v>4677</v>
      </c>
      <c r="H6" s="15">
        <f t="shared" si="0"/>
        <v>40350</v>
      </c>
      <c r="I6" s="15">
        <f t="shared" si="0"/>
        <v>8205</v>
      </c>
    </row>
    <row r="7" s="1" customFormat="1" ht="25" customHeight="1" spans="1:9">
      <c r="A7" s="14" t="s">
        <v>6</v>
      </c>
      <c r="B7" s="15">
        <f t="shared" ref="B7:I7" si="1">SUM(B8:B27)</f>
        <v>36391</v>
      </c>
      <c r="C7" s="15">
        <f t="shared" si="1"/>
        <v>4860</v>
      </c>
      <c r="D7" s="15">
        <f t="shared" si="1"/>
        <v>14820</v>
      </c>
      <c r="E7" s="15">
        <f t="shared" si="1"/>
        <v>10510</v>
      </c>
      <c r="F7" s="15">
        <f t="shared" si="1"/>
        <v>1524</v>
      </c>
      <c r="G7" s="15">
        <f t="shared" si="1"/>
        <v>4677</v>
      </c>
      <c r="H7" s="15">
        <f t="shared" si="1"/>
        <v>30190</v>
      </c>
      <c r="I7" s="15">
        <f t="shared" si="1"/>
        <v>6201</v>
      </c>
    </row>
    <row r="8" s="2" customFormat="1" ht="25" customHeight="1" spans="1:9">
      <c r="A8" s="16" t="s">
        <v>7</v>
      </c>
      <c r="B8" s="17">
        <f t="shared" ref="B8:B27" si="2">SUM(C8:G8)</f>
        <v>3717</v>
      </c>
      <c r="C8" s="17"/>
      <c r="D8" s="17">
        <v>1260</v>
      </c>
      <c r="E8" s="18">
        <v>2166</v>
      </c>
      <c r="F8" s="18"/>
      <c r="G8" s="18">
        <f>VLOOKUP(A8,'[1]城市-绩效'!$A$7:$C$26,3,0)</f>
        <v>291</v>
      </c>
      <c r="H8" s="19">
        <f t="shared" ref="H8:H27" si="3">SUM(C8:E8)</f>
        <v>3426</v>
      </c>
      <c r="I8" s="25">
        <f t="shared" ref="I8:I27" si="4">F8+G8</f>
        <v>291</v>
      </c>
    </row>
    <row r="9" s="2" customFormat="1" ht="25" customHeight="1" spans="1:9">
      <c r="A9" s="16" t="s">
        <v>8</v>
      </c>
      <c r="B9" s="17">
        <f t="shared" si="2"/>
        <v>1282</v>
      </c>
      <c r="C9" s="17"/>
      <c r="D9" s="17">
        <v>780</v>
      </c>
      <c r="E9" s="18">
        <v>275</v>
      </c>
      <c r="F9" s="18"/>
      <c r="G9" s="18">
        <f>VLOOKUP(A9,'[1]城市-绩效'!$A$7:$C$26,3,0)</f>
        <v>227</v>
      </c>
      <c r="H9" s="19">
        <f t="shared" si="3"/>
        <v>1055</v>
      </c>
      <c r="I9" s="25">
        <f t="shared" si="4"/>
        <v>227</v>
      </c>
    </row>
    <row r="10" s="2" customFormat="1" ht="25" customHeight="1" spans="1:9">
      <c r="A10" s="16" t="s">
        <v>9</v>
      </c>
      <c r="B10" s="17">
        <f t="shared" si="2"/>
        <v>1984</v>
      </c>
      <c r="C10" s="17"/>
      <c r="D10" s="17">
        <v>960</v>
      </c>
      <c r="E10" s="18">
        <v>811</v>
      </c>
      <c r="F10" s="18"/>
      <c r="G10" s="18">
        <f>VLOOKUP(A10,'[1]城市-绩效'!$A$7:$C$26,3,0)</f>
        <v>213</v>
      </c>
      <c r="H10" s="19">
        <f t="shared" si="3"/>
        <v>1771</v>
      </c>
      <c r="I10" s="25">
        <f t="shared" si="4"/>
        <v>213</v>
      </c>
    </row>
    <row r="11" s="2" customFormat="1" ht="25" customHeight="1" spans="1:9">
      <c r="A11" s="16" t="s">
        <v>10</v>
      </c>
      <c r="B11" s="17">
        <f t="shared" si="2"/>
        <v>2306</v>
      </c>
      <c r="C11" s="17"/>
      <c r="D11" s="17">
        <v>900</v>
      </c>
      <c r="E11" s="18">
        <v>1148</v>
      </c>
      <c r="F11" s="18"/>
      <c r="G11" s="18">
        <f>VLOOKUP(A11,'[1]城市-绩效'!$A$7:$C$26,3,0)</f>
        <v>258</v>
      </c>
      <c r="H11" s="19">
        <f t="shared" si="3"/>
        <v>2048</v>
      </c>
      <c r="I11" s="25">
        <f t="shared" si="4"/>
        <v>258</v>
      </c>
    </row>
    <row r="12" s="2" customFormat="1" ht="25" customHeight="1" spans="1:9">
      <c r="A12" s="16" t="s">
        <v>11</v>
      </c>
      <c r="B12" s="17">
        <f t="shared" si="2"/>
        <v>1802</v>
      </c>
      <c r="C12" s="17">
        <v>540</v>
      </c>
      <c r="D12" s="17">
        <v>660</v>
      </c>
      <c r="E12" s="18">
        <v>172</v>
      </c>
      <c r="F12" s="18">
        <f>VLOOKUP(A12,'[1]县级-绩效'!$A$7:$C$44,3,0)</f>
        <v>181</v>
      </c>
      <c r="G12" s="18">
        <f>VLOOKUP(A12,'[1]城市-绩效'!$A$7:$C$26,3,0)</f>
        <v>249</v>
      </c>
      <c r="H12" s="19">
        <f t="shared" si="3"/>
        <v>1372</v>
      </c>
      <c r="I12" s="25">
        <f t="shared" si="4"/>
        <v>430</v>
      </c>
    </row>
    <row r="13" s="2" customFormat="1" ht="25" customHeight="1" spans="1:9">
      <c r="A13" s="16" t="s">
        <v>12</v>
      </c>
      <c r="B13" s="17">
        <f t="shared" si="2"/>
        <v>1528</v>
      </c>
      <c r="C13" s="17">
        <v>360</v>
      </c>
      <c r="D13" s="17">
        <v>660</v>
      </c>
      <c r="E13" s="18">
        <v>191</v>
      </c>
      <c r="F13" s="18">
        <f>VLOOKUP(A13,'[1]县级-绩效'!$A$7:$C$44,3,0)</f>
        <v>101</v>
      </c>
      <c r="G13" s="18">
        <f>VLOOKUP(A13,'[1]城市-绩效'!$A$7:$C$26,3,0)</f>
        <v>216</v>
      </c>
      <c r="H13" s="19">
        <f t="shared" si="3"/>
        <v>1211</v>
      </c>
      <c r="I13" s="25">
        <f t="shared" si="4"/>
        <v>317</v>
      </c>
    </row>
    <row r="14" s="2" customFormat="1" ht="25" customHeight="1" spans="1:9">
      <c r="A14" s="16" t="s">
        <v>13</v>
      </c>
      <c r="B14" s="17">
        <f t="shared" si="2"/>
        <v>1810</v>
      </c>
      <c r="C14" s="17">
        <v>540</v>
      </c>
      <c r="D14" s="17">
        <v>660</v>
      </c>
      <c r="E14" s="18">
        <v>206</v>
      </c>
      <c r="F14" s="18">
        <f>VLOOKUP(A14,'[1]县级-绩效'!$A$7:$C$44,3,0)</f>
        <v>151</v>
      </c>
      <c r="G14" s="18">
        <f>VLOOKUP(A14,'[1]城市-绩效'!$A$7:$C$26,3,0)</f>
        <v>253</v>
      </c>
      <c r="H14" s="19">
        <f t="shared" si="3"/>
        <v>1406</v>
      </c>
      <c r="I14" s="25">
        <f t="shared" si="4"/>
        <v>404</v>
      </c>
    </row>
    <row r="15" s="2" customFormat="1" ht="25" customHeight="1" spans="1:9">
      <c r="A15" s="20" t="s">
        <v>14</v>
      </c>
      <c r="B15" s="17">
        <f t="shared" si="2"/>
        <v>1943</v>
      </c>
      <c r="C15" s="17">
        <v>360</v>
      </c>
      <c r="D15" s="17">
        <v>720</v>
      </c>
      <c r="E15" s="18">
        <v>546</v>
      </c>
      <c r="F15" s="18">
        <f>VLOOKUP(A15,'[1]县级-绩效'!$A$7:$C$44,3,0)</f>
        <v>108</v>
      </c>
      <c r="G15" s="18">
        <f>VLOOKUP(A15,'[1]城市-绩效'!$A$7:$C$26,3,0)</f>
        <v>209</v>
      </c>
      <c r="H15" s="19">
        <f t="shared" si="3"/>
        <v>1626</v>
      </c>
      <c r="I15" s="25">
        <f t="shared" si="4"/>
        <v>317</v>
      </c>
    </row>
    <row r="16" s="2" customFormat="1" ht="25" customHeight="1" spans="1:9">
      <c r="A16" s="20" t="s">
        <v>15</v>
      </c>
      <c r="B16" s="17">
        <f t="shared" si="2"/>
        <v>927</v>
      </c>
      <c r="C16" s="17"/>
      <c r="D16" s="17">
        <v>660</v>
      </c>
      <c r="E16" s="18">
        <v>74</v>
      </c>
      <c r="F16" s="18"/>
      <c r="G16" s="18">
        <f>VLOOKUP(A16,'[1]城市-绩效'!$A$7:$C$26,3,0)</f>
        <v>193</v>
      </c>
      <c r="H16" s="19">
        <f t="shared" si="3"/>
        <v>734</v>
      </c>
      <c r="I16" s="25">
        <f t="shared" si="4"/>
        <v>193</v>
      </c>
    </row>
    <row r="17" s="2" customFormat="1" ht="25" customHeight="1" spans="1:9">
      <c r="A17" s="20" t="s">
        <v>16</v>
      </c>
      <c r="B17" s="17">
        <f t="shared" si="2"/>
        <v>2087</v>
      </c>
      <c r="C17" s="17"/>
      <c r="D17" s="17">
        <v>600</v>
      </c>
      <c r="E17" s="18">
        <v>1220</v>
      </c>
      <c r="F17" s="18"/>
      <c r="G17" s="18">
        <f>VLOOKUP(A17,'[1]城市-绩效'!$A$7:$C$26,3,0)</f>
        <v>267</v>
      </c>
      <c r="H17" s="19">
        <f t="shared" si="3"/>
        <v>1820</v>
      </c>
      <c r="I17" s="25">
        <f t="shared" si="4"/>
        <v>267</v>
      </c>
    </row>
    <row r="18" s="2" customFormat="1" ht="25" customHeight="1" spans="1:9">
      <c r="A18" s="20" t="s">
        <v>17</v>
      </c>
      <c r="B18" s="17">
        <f t="shared" si="2"/>
        <v>1355</v>
      </c>
      <c r="C18" s="17"/>
      <c r="D18" s="17">
        <v>600</v>
      </c>
      <c r="E18" s="18">
        <v>481</v>
      </c>
      <c r="F18" s="18"/>
      <c r="G18" s="18">
        <f>VLOOKUP(A18,'[1]城市-绩效'!$A$7:$C$26,3,0)</f>
        <v>274</v>
      </c>
      <c r="H18" s="19">
        <f t="shared" si="3"/>
        <v>1081</v>
      </c>
      <c r="I18" s="25">
        <f t="shared" si="4"/>
        <v>274</v>
      </c>
    </row>
    <row r="19" s="2" customFormat="1" ht="25" customHeight="1" spans="1:9">
      <c r="A19" s="20" t="s">
        <v>18</v>
      </c>
      <c r="B19" s="17">
        <f t="shared" si="2"/>
        <v>2650</v>
      </c>
      <c r="C19" s="17">
        <v>720</v>
      </c>
      <c r="D19" s="17">
        <v>780</v>
      </c>
      <c r="E19" s="18">
        <v>668</v>
      </c>
      <c r="F19" s="18">
        <f>VLOOKUP(A19,'[1]县级-绩效'!$A$7:$C$44,3,0)</f>
        <v>240</v>
      </c>
      <c r="G19" s="18">
        <f>VLOOKUP(A19,'[1]城市-绩效'!$A$7:$C$26,3,0)</f>
        <v>242</v>
      </c>
      <c r="H19" s="19">
        <f t="shared" si="3"/>
        <v>2168</v>
      </c>
      <c r="I19" s="25">
        <f t="shared" si="4"/>
        <v>482</v>
      </c>
    </row>
    <row r="20" s="2" customFormat="1" ht="25" customHeight="1" spans="1:9">
      <c r="A20" s="20" t="s">
        <v>19</v>
      </c>
      <c r="B20" s="17">
        <f t="shared" si="2"/>
        <v>1606</v>
      </c>
      <c r="C20" s="17">
        <v>360</v>
      </c>
      <c r="D20" s="17">
        <v>660</v>
      </c>
      <c r="E20" s="18">
        <v>242</v>
      </c>
      <c r="F20" s="18">
        <f>VLOOKUP(A20,'[1]县级-绩效'!$A$7:$C$44,3,0)</f>
        <v>113</v>
      </c>
      <c r="G20" s="18">
        <f>VLOOKUP(A20,'[1]城市-绩效'!$A$7:$C$26,3,0)</f>
        <v>231</v>
      </c>
      <c r="H20" s="19">
        <f t="shared" si="3"/>
        <v>1262</v>
      </c>
      <c r="I20" s="25">
        <f t="shared" si="4"/>
        <v>344</v>
      </c>
    </row>
    <row r="21" s="2" customFormat="1" ht="25" customHeight="1" spans="1:9">
      <c r="A21" s="20" t="s">
        <v>20</v>
      </c>
      <c r="B21" s="17">
        <f t="shared" si="2"/>
        <v>1839</v>
      </c>
      <c r="C21" s="17">
        <v>360</v>
      </c>
      <c r="D21" s="17">
        <v>720</v>
      </c>
      <c r="E21" s="18">
        <v>396</v>
      </c>
      <c r="F21" s="18">
        <f>VLOOKUP(A21,'[1]县级-绩效'!$A$7:$C$44,3,0)</f>
        <v>116</v>
      </c>
      <c r="G21" s="18">
        <f>VLOOKUP(A21,'[1]城市-绩效'!$A$7:$C$26,3,0)</f>
        <v>247</v>
      </c>
      <c r="H21" s="19">
        <f t="shared" si="3"/>
        <v>1476</v>
      </c>
      <c r="I21" s="25">
        <f t="shared" si="4"/>
        <v>363</v>
      </c>
    </row>
    <row r="22" s="2" customFormat="1" ht="25" customHeight="1" spans="1:9">
      <c r="A22" s="20" t="s">
        <v>21</v>
      </c>
      <c r="B22" s="17">
        <f t="shared" si="2"/>
        <v>1929</v>
      </c>
      <c r="C22" s="17">
        <v>360</v>
      </c>
      <c r="D22" s="17">
        <v>660</v>
      </c>
      <c r="E22" s="18">
        <v>523</v>
      </c>
      <c r="F22" s="18">
        <f>VLOOKUP(A22,'[1]县级-绩效'!$A$7:$C$44,3,0)</f>
        <v>121</v>
      </c>
      <c r="G22" s="18">
        <f>VLOOKUP(A22,'[1]城市-绩效'!$A$7:$C$26,3,0)</f>
        <v>265</v>
      </c>
      <c r="H22" s="19">
        <f t="shared" si="3"/>
        <v>1543</v>
      </c>
      <c r="I22" s="25">
        <f t="shared" si="4"/>
        <v>386</v>
      </c>
    </row>
    <row r="23" s="2" customFormat="1" ht="25" customHeight="1" spans="1:9">
      <c r="A23" s="20" t="s">
        <v>22</v>
      </c>
      <c r="B23" s="17">
        <f t="shared" si="2"/>
        <v>1684</v>
      </c>
      <c r="C23" s="17">
        <v>360</v>
      </c>
      <c r="D23" s="17">
        <v>720</v>
      </c>
      <c r="E23" s="18">
        <v>302</v>
      </c>
      <c r="F23" s="18">
        <f>VLOOKUP(A23,'[1]县级-绩效'!$A$7:$C$44,3,0)</f>
        <v>102</v>
      </c>
      <c r="G23" s="18">
        <f>VLOOKUP(A23,'[1]城市-绩效'!$A$7:$C$26,3,0)</f>
        <v>200</v>
      </c>
      <c r="H23" s="19">
        <f t="shared" si="3"/>
        <v>1382</v>
      </c>
      <c r="I23" s="25">
        <f t="shared" si="4"/>
        <v>302</v>
      </c>
    </row>
    <row r="24" s="2" customFormat="1" ht="25" customHeight="1" spans="1:9">
      <c r="A24" s="20" t="s">
        <v>23</v>
      </c>
      <c r="B24" s="17">
        <f t="shared" si="2"/>
        <v>2048</v>
      </c>
      <c r="C24" s="17">
        <v>540</v>
      </c>
      <c r="D24" s="17">
        <v>720</v>
      </c>
      <c r="E24" s="18">
        <v>386</v>
      </c>
      <c r="F24" s="18">
        <f>VLOOKUP(A24,'[1]县级-绩效'!$A$7:$C$44,3,0)</f>
        <v>179</v>
      </c>
      <c r="G24" s="18">
        <f>VLOOKUP(A24,'[1]城市-绩效'!$A$7:$C$26,3,0)</f>
        <v>223</v>
      </c>
      <c r="H24" s="19">
        <f t="shared" si="3"/>
        <v>1646</v>
      </c>
      <c r="I24" s="25">
        <f t="shared" si="4"/>
        <v>402</v>
      </c>
    </row>
    <row r="25" s="2" customFormat="1" ht="25" customHeight="1" spans="1:9">
      <c r="A25" s="20" t="s">
        <v>24</v>
      </c>
      <c r="B25" s="17">
        <f t="shared" si="2"/>
        <v>1347</v>
      </c>
      <c r="C25" s="17">
        <v>180</v>
      </c>
      <c r="D25" s="17">
        <v>660</v>
      </c>
      <c r="E25" s="18">
        <v>259</v>
      </c>
      <c r="F25" s="18">
        <f>VLOOKUP(A25,'[1]县级-绩效'!$A$7:$C$44,3,0)</f>
        <v>52</v>
      </c>
      <c r="G25" s="18">
        <f>VLOOKUP(A25,'[1]城市-绩效'!$A$7:$C$26,3,0)</f>
        <v>196</v>
      </c>
      <c r="H25" s="19">
        <f t="shared" si="3"/>
        <v>1099</v>
      </c>
      <c r="I25" s="25">
        <f t="shared" si="4"/>
        <v>248</v>
      </c>
    </row>
    <row r="26" s="2" customFormat="1" ht="25" customHeight="1" spans="1:9">
      <c r="A26" s="20" t="s">
        <v>25</v>
      </c>
      <c r="B26" s="17">
        <f t="shared" si="2"/>
        <v>1236</v>
      </c>
      <c r="C26" s="17"/>
      <c r="D26" s="17">
        <v>720</v>
      </c>
      <c r="E26" s="18">
        <v>287</v>
      </c>
      <c r="F26" s="18"/>
      <c r="G26" s="18">
        <f>VLOOKUP(A26,'[1]城市-绩效'!$A$7:$C$26,3,0)</f>
        <v>229</v>
      </c>
      <c r="H26" s="19">
        <f t="shared" si="3"/>
        <v>1007</v>
      </c>
      <c r="I26" s="25">
        <f t="shared" si="4"/>
        <v>229</v>
      </c>
    </row>
    <row r="27" s="2" customFormat="1" ht="25" customHeight="1" spans="1:9">
      <c r="A27" s="20" t="s">
        <v>26</v>
      </c>
      <c r="B27" s="17">
        <f t="shared" si="2"/>
        <v>1311</v>
      </c>
      <c r="C27" s="17">
        <v>180</v>
      </c>
      <c r="D27" s="17">
        <v>720</v>
      </c>
      <c r="E27" s="18">
        <v>157</v>
      </c>
      <c r="F27" s="18">
        <f>VLOOKUP(A27,'[1]县级-绩效'!$A$7:$C$44,3,0)</f>
        <v>60</v>
      </c>
      <c r="G27" s="18">
        <f>VLOOKUP(A27,'[1]城市-绩效'!$A$7:$C$26,3,0)</f>
        <v>194</v>
      </c>
      <c r="H27" s="19">
        <f t="shared" si="3"/>
        <v>1057</v>
      </c>
      <c r="I27" s="25">
        <f t="shared" si="4"/>
        <v>254</v>
      </c>
    </row>
    <row r="28" s="1" customFormat="1" ht="25" customHeight="1" spans="1:9">
      <c r="A28" s="21" t="s">
        <v>27</v>
      </c>
      <c r="B28" s="15">
        <f t="shared" ref="B28:I28" si="5">SUM(B29:B63)</f>
        <v>12164</v>
      </c>
      <c r="C28" s="15">
        <f t="shared" si="5"/>
        <v>6300</v>
      </c>
      <c r="D28" s="15">
        <f t="shared" si="5"/>
        <v>0</v>
      </c>
      <c r="E28" s="15">
        <f t="shared" si="5"/>
        <v>3860</v>
      </c>
      <c r="F28" s="15">
        <f t="shared" si="5"/>
        <v>2004</v>
      </c>
      <c r="G28" s="15">
        <f t="shared" si="5"/>
        <v>0</v>
      </c>
      <c r="H28" s="15">
        <f t="shared" si="5"/>
        <v>10160</v>
      </c>
      <c r="I28" s="15">
        <f t="shared" si="5"/>
        <v>2004</v>
      </c>
    </row>
    <row r="29" customFormat="1" ht="25" customHeight="1" spans="1:16372">
      <c r="A29" s="22" t="s">
        <v>28</v>
      </c>
      <c r="B29" s="17">
        <f t="shared" ref="B29:B63" si="6">SUM(C29:G29)</f>
        <v>244</v>
      </c>
      <c r="C29" s="17">
        <v>180</v>
      </c>
      <c r="D29" s="17"/>
      <c r="E29" s="18">
        <v>9</v>
      </c>
      <c r="F29" s="18">
        <f>VLOOKUP(A29,'[1]县级-绩效'!$A$47:$C$81,3,0)</f>
        <v>55</v>
      </c>
      <c r="G29" s="18"/>
      <c r="H29" s="19">
        <f t="shared" ref="H29:H63" si="7">SUM(C29:E29)</f>
        <v>189</v>
      </c>
      <c r="I29" s="25">
        <f t="shared" ref="I29:I63" si="8">F29+G29</f>
        <v>55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</row>
    <row r="30" customFormat="1" ht="25" customHeight="1" spans="1:16372">
      <c r="A30" s="22" t="s">
        <v>29</v>
      </c>
      <c r="B30" s="17">
        <f t="shared" si="6"/>
        <v>290</v>
      </c>
      <c r="C30" s="17">
        <v>180</v>
      </c>
      <c r="D30" s="17"/>
      <c r="E30" s="18">
        <v>49</v>
      </c>
      <c r="F30" s="18">
        <f>VLOOKUP(A30,'[1]县级-绩效'!$A$47:$C$81,3,0)</f>
        <v>61</v>
      </c>
      <c r="G30" s="18"/>
      <c r="H30" s="19">
        <f t="shared" si="7"/>
        <v>229</v>
      </c>
      <c r="I30" s="25">
        <f t="shared" si="8"/>
        <v>61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</row>
    <row r="31" customFormat="1" ht="25" customHeight="1" spans="1:16372">
      <c r="A31" s="22" t="s">
        <v>30</v>
      </c>
      <c r="B31" s="17">
        <f t="shared" si="6"/>
        <v>266</v>
      </c>
      <c r="C31" s="17">
        <v>180</v>
      </c>
      <c r="D31" s="17"/>
      <c r="E31" s="18">
        <v>31</v>
      </c>
      <c r="F31" s="18">
        <f>VLOOKUP(A31,'[1]县级-绩效'!$A$47:$C$81,3,0)</f>
        <v>55</v>
      </c>
      <c r="G31" s="18"/>
      <c r="H31" s="19">
        <f t="shared" si="7"/>
        <v>211</v>
      </c>
      <c r="I31" s="25">
        <f t="shared" si="8"/>
        <v>55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</row>
    <row r="32" customFormat="1" ht="25" customHeight="1" spans="1:16372">
      <c r="A32" s="22" t="s">
        <v>31</v>
      </c>
      <c r="B32" s="17">
        <f t="shared" si="6"/>
        <v>260</v>
      </c>
      <c r="C32" s="17">
        <v>180</v>
      </c>
      <c r="D32" s="17"/>
      <c r="E32" s="18">
        <v>28</v>
      </c>
      <c r="F32" s="18">
        <f>VLOOKUP(A32,'[1]县级-绩效'!$A$47:$C$81,3,0)</f>
        <v>52</v>
      </c>
      <c r="G32" s="18"/>
      <c r="H32" s="19">
        <f t="shared" si="7"/>
        <v>208</v>
      </c>
      <c r="I32" s="25">
        <f t="shared" si="8"/>
        <v>52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</row>
    <row r="33" customFormat="1" ht="25" customHeight="1" spans="1:16372">
      <c r="A33" s="22" t="s">
        <v>32</v>
      </c>
      <c r="B33" s="17">
        <f t="shared" si="6"/>
        <v>282</v>
      </c>
      <c r="C33" s="17">
        <v>180</v>
      </c>
      <c r="D33" s="17"/>
      <c r="E33" s="18">
        <v>51</v>
      </c>
      <c r="F33" s="18">
        <f>VLOOKUP(A33,'[1]县级-绩效'!$A$47:$C$81,3,0)</f>
        <v>51</v>
      </c>
      <c r="G33" s="18"/>
      <c r="H33" s="19">
        <f t="shared" si="7"/>
        <v>231</v>
      </c>
      <c r="I33" s="25">
        <f t="shared" si="8"/>
        <v>51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</row>
    <row r="34" customFormat="1" ht="25" customHeight="1" spans="1:16372">
      <c r="A34" s="22" t="s">
        <v>33</v>
      </c>
      <c r="B34" s="17">
        <f t="shared" si="6"/>
        <v>335</v>
      </c>
      <c r="C34" s="17">
        <v>180</v>
      </c>
      <c r="D34" s="17"/>
      <c r="E34" s="18">
        <v>102</v>
      </c>
      <c r="F34" s="18">
        <f>VLOOKUP(A34,'[1]县级-绩效'!$A$47:$C$81,3,0)</f>
        <v>53</v>
      </c>
      <c r="G34" s="18"/>
      <c r="H34" s="19">
        <f t="shared" si="7"/>
        <v>282</v>
      </c>
      <c r="I34" s="25">
        <f t="shared" si="8"/>
        <v>53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</row>
    <row r="35" customFormat="1" ht="25" customHeight="1" spans="1:16372">
      <c r="A35" s="22" t="s">
        <v>34</v>
      </c>
      <c r="B35" s="17">
        <f t="shared" si="6"/>
        <v>346</v>
      </c>
      <c r="C35" s="17">
        <v>180</v>
      </c>
      <c r="D35" s="17"/>
      <c r="E35" s="18">
        <v>104</v>
      </c>
      <c r="F35" s="18">
        <f>VLOOKUP(A35,'[1]县级-绩效'!$A$47:$C$81,3,0)</f>
        <v>62</v>
      </c>
      <c r="G35" s="18"/>
      <c r="H35" s="19">
        <f t="shared" si="7"/>
        <v>284</v>
      </c>
      <c r="I35" s="25">
        <f t="shared" si="8"/>
        <v>62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</row>
    <row r="36" customFormat="1" ht="25" customHeight="1" spans="1:16372">
      <c r="A36" s="22" t="s">
        <v>35</v>
      </c>
      <c r="B36" s="17">
        <f t="shared" si="6"/>
        <v>285</v>
      </c>
      <c r="C36" s="17">
        <v>180</v>
      </c>
      <c r="D36" s="17"/>
      <c r="E36" s="18">
        <v>53</v>
      </c>
      <c r="F36" s="18">
        <f>VLOOKUP(A36,'[1]县级-绩效'!$A$47:$C$81,3,0)</f>
        <v>52</v>
      </c>
      <c r="G36" s="18"/>
      <c r="H36" s="19">
        <f t="shared" si="7"/>
        <v>233</v>
      </c>
      <c r="I36" s="25">
        <f t="shared" si="8"/>
        <v>52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</row>
    <row r="37" customFormat="1" ht="25" customHeight="1" spans="1:16372">
      <c r="A37" s="22" t="s">
        <v>36</v>
      </c>
      <c r="B37" s="17">
        <f t="shared" si="6"/>
        <v>379</v>
      </c>
      <c r="C37" s="17">
        <v>180</v>
      </c>
      <c r="D37" s="17"/>
      <c r="E37" s="18">
        <v>144</v>
      </c>
      <c r="F37" s="18">
        <f>VLOOKUP(A37,'[1]县级-绩效'!$A$47:$C$81,3,0)</f>
        <v>55</v>
      </c>
      <c r="G37" s="18"/>
      <c r="H37" s="19">
        <f t="shared" si="7"/>
        <v>324</v>
      </c>
      <c r="I37" s="25">
        <f t="shared" si="8"/>
        <v>55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</row>
    <row r="38" customFormat="1" ht="25" customHeight="1" spans="1:16372">
      <c r="A38" s="22" t="s">
        <v>37</v>
      </c>
      <c r="B38" s="17">
        <f t="shared" si="6"/>
        <v>388</v>
      </c>
      <c r="C38" s="17">
        <v>180</v>
      </c>
      <c r="D38" s="17"/>
      <c r="E38" s="18">
        <v>159</v>
      </c>
      <c r="F38" s="18">
        <f>VLOOKUP(A38,'[1]县级-绩效'!$A$47:$C$81,3,0)</f>
        <v>49</v>
      </c>
      <c r="G38" s="18"/>
      <c r="H38" s="19">
        <f t="shared" si="7"/>
        <v>339</v>
      </c>
      <c r="I38" s="25">
        <f t="shared" si="8"/>
        <v>49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</row>
    <row r="39" customFormat="1" ht="25" customHeight="1" spans="1:16372">
      <c r="A39" s="22" t="s">
        <v>38</v>
      </c>
      <c r="B39" s="17">
        <f t="shared" si="6"/>
        <v>308</v>
      </c>
      <c r="C39" s="17">
        <v>180</v>
      </c>
      <c r="D39" s="17"/>
      <c r="E39" s="18">
        <v>72</v>
      </c>
      <c r="F39" s="18">
        <f>VLOOKUP(A39,'[1]县级-绩效'!$A$47:$C$81,3,0)</f>
        <v>56</v>
      </c>
      <c r="G39" s="18"/>
      <c r="H39" s="19">
        <f t="shared" si="7"/>
        <v>252</v>
      </c>
      <c r="I39" s="25">
        <f t="shared" si="8"/>
        <v>56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</row>
    <row r="40" customFormat="1" ht="25" customHeight="1" spans="1:16372">
      <c r="A40" s="22" t="s">
        <v>39</v>
      </c>
      <c r="B40" s="17">
        <f t="shared" si="6"/>
        <v>294</v>
      </c>
      <c r="C40" s="17">
        <v>180</v>
      </c>
      <c r="D40" s="17"/>
      <c r="E40" s="18">
        <v>56</v>
      </c>
      <c r="F40" s="18">
        <f>VLOOKUP(A40,'[1]县级-绩效'!$A$47:$C$81,3,0)</f>
        <v>58</v>
      </c>
      <c r="G40" s="18"/>
      <c r="H40" s="19">
        <f t="shared" si="7"/>
        <v>236</v>
      </c>
      <c r="I40" s="25">
        <f t="shared" si="8"/>
        <v>58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</row>
    <row r="41" customFormat="1" ht="25" customHeight="1" spans="1:16372">
      <c r="A41" s="22" t="s">
        <v>40</v>
      </c>
      <c r="B41" s="17">
        <f t="shared" si="6"/>
        <v>393</v>
      </c>
      <c r="C41" s="17">
        <v>180</v>
      </c>
      <c r="D41" s="17"/>
      <c r="E41" s="18">
        <v>156</v>
      </c>
      <c r="F41" s="18">
        <f>VLOOKUP(A41,'[1]县级-绩效'!$A$47:$C$81,3,0)</f>
        <v>57</v>
      </c>
      <c r="G41" s="18"/>
      <c r="H41" s="19">
        <f t="shared" si="7"/>
        <v>336</v>
      </c>
      <c r="I41" s="25">
        <f t="shared" si="8"/>
        <v>57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</row>
    <row r="42" customFormat="1" ht="25" customHeight="1" spans="1:16372">
      <c r="A42" s="22" t="s">
        <v>41</v>
      </c>
      <c r="B42" s="17">
        <f t="shared" si="6"/>
        <v>271</v>
      </c>
      <c r="C42" s="17">
        <v>180</v>
      </c>
      <c r="D42" s="17"/>
      <c r="E42" s="18">
        <v>43</v>
      </c>
      <c r="F42" s="18">
        <f>VLOOKUP(A42,'[1]县级-绩效'!$A$47:$C$81,3,0)</f>
        <v>48</v>
      </c>
      <c r="G42" s="18"/>
      <c r="H42" s="19">
        <f t="shared" si="7"/>
        <v>223</v>
      </c>
      <c r="I42" s="25">
        <f t="shared" si="8"/>
        <v>48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</row>
    <row r="43" customFormat="1" ht="25" customHeight="1" spans="1:16372">
      <c r="A43" s="22" t="s">
        <v>42</v>
      </c>
      <c r="B43" s="17">
        <f t="shared" si="6"/>
        <v>444</v>
      </c>
      <c r="C43" s="17">
        <v>180</v>
      </c>
      <c r="D43" s="17"/>
      <c r="E43" s="18">
        <v>208</v>
      </c>
      <c r="F43" s="18">
        <f>VLOOKUP(A43,'[1]县级-绩效'!$A$47:$C$81,3,0)</f>
        <v>56</v>
      </c>
      <c r="G43" s="18"/>
      <c r="H43" s="19">
        <f t="shared" si="7"/>
        <v>388</v>
      </c>
      <c r="I43" s="25">
        <f t="shared" si="8"/>
        <v>56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</row>
    <row r="44" customFormat="1" ht="25" customHeight="1" spans="1:16372">
      <c r="A44" s="22" t="s">
        <v>43</v>
      </c>
      <c r="B44" s="17">
        <f t="shared" si="6"/>
        <v>344</v>
      </c>
      <c r="C44" s="17">
        <v>180</v>
      </c>
      <c r="D44" s="17"/>
      <c r="E44" s="18">
        <v>110</v>
      </c>
      <c r="F44" s="18">
        <f>VLOOKUP(A44,'[1]县级-绩效'!$A$47:$C$81,3,0)</f>
        <v>54</v>
      </c>
      <c r="G44" s="18"/>
      <c r="H44" s="19">
        <f t="shared" si="7"/>
        <v>290</v>
      </c>
      <c r="I44" s="25">
        <f t="shared" si="8"/>
        <v>54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</row>
    <row r="45" customFormat="1" ht="25" customHeight="1" spans="1:16372">
      <c r="A45" s="22" t="s">
        <v>44</v>
      </c>
      <c r="B45" s="17">
        <f t="shared" si="6"/>
        <v>378</v>
      </c>
      <c r="C45" s="17">
        <v>180</v>
      </c>
      <c r="D45" s="17"/>
      <c r="E45" s="18">
        <v>130</v>
      </c>
      <c r="F45" s="18">
        <f>VLOOKUP(A45,'[1]县级-绩效'!$A$47:$C$81,3,0)</f>
        <v>68</v>
      </c>
      <c r="G45" s="18"/>
      <c r="H45" s="19">
        <f t="shared" si="7"/>
        <v>310</v>
      </c>
      <c r="I45" s="25">
        <f t="shared" si="8"/>
        <v>68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</row>
    <row r="46" customFormat="1" ht="25" customHeight="1" spans="1:16372">
      <c r="A46" s="22" t="s">
        <v>45</v>
      </c>
      <c r="B46" s="17">
        <f t="shared" si="6"/>
        <v>341</v>
      </c>
      <c r="C46" s="17">
        <v>180</v>
      </c>
      <c r="D46" s="17"/>
      <c r="E46" s="18">
        <v>106</v>
      </c>
      <c r="F46" s="18">
        <f>VLOOKUP(A46,'[1]县级-绩效'!$A$47:$C$81,3,0)</f>
        <v>55</v>
      </c>
      <c r="G46" s="18"/>
      <c r="H46" s="19">
        <f t="shared" si="7"/>
        <v>286</v>
      </c>
      <c r="I46" s="25">
        <f t="shared" si="8"/>
        <v>55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</row>
    <row r="47" customFormat="1" ht="25" customHeight="1" spans="1:16372">
      <c r="A47" s="22" t="s">
        <v>46</v>
      </c>
      <c r="B47" s="17">
        <f t="shared" si="6"/>
        <v>457</v>
      </c>
      <c r="C47" s="17">
        <v>180</v>
      </c>
      <c r="D47" s="17"/>
      <c r="E47" s="18">
        <v>219</v>
      </c>
      <c r="F47" s="18">
        <f>VLOOKUP(A47,'[1]县级-绩效'!$A$47:$C$81,3,0)</f>
        <v>58</v>
      </c>
      <c r="G47" s="18"/>
      <c r="H47" s="19">
        <f t="shared" si="7"/>
        <v>399</v>
      </c>
      <c r="I47" s="25">
        <f t="shared" si="8"/>
        <v>58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</row>
    <row r="48" customFormat="1" ht="25" customHeight="1" spans="1:16372">
      <c r="A48" s="22" t="s">
        <v>47</v>
      </c>
      <c r="B48" s="17">
        <f t="shared" si="6"/>
        <v>462</v>
      </c>
      <c r="C48" s="17">
        <v>180</v>
      </c>
      <c r="D48" s="17"/>
      <c r="E48" s="18">
        <v>217</v>
      </c>
      <c r="F48" s="18">
        <f>VLOOKUP(A48,'[1]县级-绩效'!$A$47:$C$81,3,0)</f>
        <v>65</v>
      </c>
      <c r="G48" s="18"/>
      <c r="H48" s="19">
        <f t="shared" si="7"/>
        <v>397</v>
      </c>
      <c r="I48" s="25">
        <f t="shared" si="8"/>
        <v>65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</row>
    <row r="49" customFormat="1" ht="25" customHeight="1" spans="1:16372">
      <c r="A49" s="22" t="s">
        <v>48</v>
      </c>
      <c r="B49" s="17">
        <f t="shared" si="6"/>
        <v>461</v>
      </c>
      <c r="C49" s="17">
        <v>180</v>
      </c>
      <c r="D49" s="17"/>
      <c r="E49" s="18">
        <v>206</v>
      </c>
      <c r="F49" s="18">
        <f>VLOOKUP(A49,'[1]县级-绩效'!$A$47:$C$81,3,0)</f>
        <v>75</v>
      </c>
      <c r="G49" s="18"/>
      <c r="H49" s="19">
        <f t="shared" si="7"/>
        <v>386</v>
      </c>
      <c r="I49" s="25">
        <f t="shared" si="8"/>
        <v>75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</row>
    <row r="50" customFormat="1" ht="25" customHeight="1" spans="1:16372">
      <c r="A50" s="22" t="s">
        <v>49</v>
      </c>
      <c r="B50" s="17">
        <f t="shared" si="6"/>
        <v>431</v>
      </c>
      <c r="C50" s="17">
        <v>180</v>
      </c>
      <c r="D50" s="17"/>
      <c r="E50" s="18">
        <v>189</v>
      </c>
      <c r="F50" s="18">
        <f>VLOOKUP(A50,'[1]县级-绩效'!$A$47:$C$81,3,0)</f>
        <v>62</v>
      </c>
      <c r="G50" s="18"/>
      <c r="H50" s="19">
        <f t="shared" si="7"/>
        <v>369</v>
      </c>
      <c r="I50" s="25">
        <f t="shared" si="8"/>
        <v>62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</row>
    <row r="51" customFormat="1" ht="25" customHeight="1" spans="1:16372">
      <c r="A51" s="22" t="s">
        <v>50</v>
      </c>
      <c r="B51" s="17">
        <f t="shared" si="6"/>
        <v>290</v>
      </c>
      <c r="C51" s="17">
        <v>180</v>
      </c>
      <c r="D51" s="17"/>
      <c r="E51" s="18">
        <v>61</v>
      </c>
      <c r="F51" s="18">
        <f>VLOOKUP(A51,'[1]县级-绩效'!$A$47:$C$81,3,0)</f>
        <v>49</v>
      </c>
      <c r="G51" s="18"/>
      <c r="H51" s="19">
        <f t="shared" si="7"/>
        <v>241</v>
      </c>
      <c r="I51" s="25">
        <f t="shared" si="8"/>
        <v>49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</row>
    <row r="52" customFormat="1" ht="25" customHeight="1" spans="1:16372">
      <c r="A52" s="22" t="s">
        <v>51</v>
      </c>
      <c r="B52" s="17">
        <f t="shared" si="6"/>
        <v>363</v>
      </c>
      <c r="C52" s="17">
        <v>180</v>
      </c>
      <c r="D52" s="17"/>
      <c r="E52" s="18">
        <v>124</v>
      </c>
      <c r="F52" s="18">
        <f>VLOOKUP(A52,'[1]县级-绩效'!$A$47:$C$81,3,0)</f>
        <v>59</v>
      </c>
      <c r="G52" s="18"/>
      <c r="H52" s="19">
        <f t="shared" si="7"/>
        <v>304</v>
      </c>
      <c r="I52" s="25">
        <f t="shared" si="8"/>
        <v>59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</row>
    <row r="53" customFormat="1" ht="25" customHeight="1" spans="1:16372">
      <c r="A53" s="22" t="s">
        <v>52</v>
      </c>
      <c r="B53" s="17">
        <f t="shared" si="6"/>
        <v>283</v>
      </c>
      <c r="C53" s="17">
        <v>180</v>
      </c>
      <c r="D53" s="17"/>
      <c r="E53" s="18">
        <v>52</v>
      </c>
      <c r="F53" s="18">
        <f>VLOOKUP(A53,'[1]县级-绩效'!$A$47:$C$81,3,0)</f>
        <v>51</v>
      </c>
      <c r="G53" s="18"/>
      <c r="H53" s="19">
        <f t="shared" si="7"/>
        <v>232</v>
      </c>
      <c r="I53" s="25">
        <f t="shared" si="8"/>
        <v>51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</row>
    <row r="54" customFormat="1" ht="25" customHeight="1" spans="1:16372">
      <c r="A54" s="22" t="s">
        <v>53</v>
      </c>
      <c r="B54" s="17">
        <f t="shared" si="6"/>
        <v>302</v>
      </c>
      <c r="C54" s="17">
        <v>180</v>
      </c>
      <c r="D54" s="17"/>
      <c r="E54" s="18">
        <v>65</v>
      </c>
      <c r="F54" s="18">
        <f>VLOOKUP(A54,'[1]县级-绩效'!$A$47:$C$81,3,0)</f>
        <v>57</v>
      </c>
      <c r="G54" s="18"/>
      <c r="H54" s="19">
        <f t="shared" si="7"/>
        <v>245</v>
      </c>
      <c r="I54" s="25">
        <f t="shared" si="8"/>
        <v>57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</row>
    <row r="55" customFormat="1" ht="25" customHeight="1" spans="1:16372">
      <c r="A55" s="22" t="s">
        <v>54</v>
      </c>
      <c r="B55" s="17">
        <f t="shared" si="6"/>
        <v>389</v>
      </c>
      <c r="C55" s="17">
        <v>180</v>
      </c>
      <c r="D55" s="17"/>
      <c r="E55" s="18">
        <v>143</v>
      </c>
      <c r="F55" s="18">
        <f>VLOOKUP(A55,'[1]县级-绩效'!$A$47:$C$81,3,0)</f>
        <v>66</v>
      </c>
      <c r="G55" s="18"/>
      <c r="H55" s="19">
        <f t="shared" si="7"/>
        <v>323</v>
      </c>
      <c r="I55" s="25">
        <f t="shared" si="8"/>
        <v>66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</row>
    <row r="56" customFormat="1" ht="25" customHeight="1" spans="1:16372">
      <c r="A56" s="22" t="s">
        <v>55</v>
      </c>
      <c r="B56" s="17">
        <f t="shared" si="6"/>
        <v>254</v>
      </c>
      <c r="C56" s="17">
        <v>180</v>
      </c>
      <c r="D56" s="17"/>
      <c r="E56" s="18">
        <v>14</v>
      </c>
      <c r="F56" s="18">
        <f>VLOOKUP(A56,'[1]县级-绩效'!$A$47:$C$81,3,0)</f>
        <v>60</v>
      </c>
      <c r="G56" s="18"/>
      <c r="H56" s="19">
        <f t="shared" si="7"/>
        <v>194</v>
      </c>
      <c r="I56" s="25">
        <f t="shared" si="8"/>
        <v>60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</row>
    <row r="57" customFormat="1" ht="25" customHeight="1" spans="1:16372">
      <c r="A57" s="22" t="s">
        <v>56</v>
      </c>
      <c r="B57" s="17">
        <f t="shared" si="6"/>
        <v>257</v>
      </c>
      <c r="C57" s="17">
        <v>180</v>
      </c>
      <c r="D57" s="17"/>
      <c r="E57" s="18">
        <v>20</v>
      </c>
      <c r="F57" s="18">
        <f>VLOOKUP(A57,'[1]县级-绩效'!$A$47:$C$81,3,0)</f>
        <v>57</v>
      </c>
      <c r="G57" s="18"/>
      <c r="H57" s="19">
        <f t="shared" si="7"/>
        <v>200</v>
      </c>
      <c r="I57" s="25">
        <f t="shared" si="8"/>
        <v>57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</row>
    <row r="58" customFormat="1" ht="25" customHeight="1" spans="1:16372">
      <c r="A58" s="22" t="s">
        <v>57</v>
      </c>
      <c r="B58" s="17">
        <f t="shared" si="6"/>
        <v>361</v>
      </c>
      <c r="C58" s="17">
        <v>180</v>
      </c>
      <c r="D58" s="17"/>
      <c r="E58" s="18">
        <v>127</v>
      </c>
      <c r="F58" s="18">
        <f>VLOOKUP(A58,'[1]县级-绩效'!$A$47:$C$81,3,0)</f>
        <v>54</v>
      </c>
      <c r="G58" s="18"/>
      <c r="H58" s="19">
        <f t="shared" si="7"/>
        <v>307</v>
      </c>
      <c r="I58" s="25">
        <f t="shared" si="8"/>
        <v>54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</row>
    <row r="59" customFormat="1" ht="25" customHeight="1" spans="1:16372">
      <c r="A59" s="22" t="s">
        <v>58</v>
      </c>
      <c r="B59" s="17">
        <f t="shared" si="6"/>
        <v>557</v>
      </c>
      <c r="C59" s="17">
        <v>180</v>
      </c>
      <c r="D59" s="17"/>
      <c r="E59" s="18">
        <v>311</v>
      </c>
      <c r="F59" s="18">
        <f>VLOOKUP(A59,'[1]县级-绩效'!$A$47:$C$81,3,0)</f>
        <v>66</v>
      </c>
      <c r="G59" s="18"/>
      <c r="H59" s="19">
        <f t="shared" si="7"/>
        <v>491</v>
      </c>
      <c r="I59" s="25">
        <f t="shared" si="8"/>
        <v>66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</row>
    <row r="60" customFormat="1" ht="25" customHeight="1" spans="1:16372">
      <c r="A60" s="22" t="s">
        <v>59</v>
      </c>
      <c r="B60" s="17">
        <f t="shared" si="6"/>
        <v>366</v>
      </c>
      <c r="C60" s="17">
        <v>180</v>
      </c>
      <c r="D60" s="17"/>
      <c r="E60" s="18">
        <v>125</v>
      </c>
      <c r="F60" s="18">
        <f>VLOOKUP(A60,'[1]县级-绩效'!$A$47:$C$81,3,0)</f>
        <v>61</v>
      </c>
      <c r="G60" s="18"/>
      <c r="H60" s="19">
        <f t="shared" si="7"/>
        <v>305</v>
      </c>
      <c r="I60" s="25">
        <f t="shared" si="8"/>
        <v>61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</row>
    <row r="61" customFormat="1" ht="25" customHeight="1" spans="1:16372">
      <c r="A61" s="22" t="s">
        <v>60</v>
      </c>
      <c r="B61" s="17">
        <f t="shared" si="6"/>
        <v>394</v>
      </c>
      <c r="C61" s="17">
        <v>180</v>
      </c>
      <c r="D61" s="17"/>
      <c r="E61" s="18">
        <v>166</v>
      </c>
      <c r="F61" s="18">
        <f>VLOOKUP(A61,'[1]县级-绩效'!$A$47:$C$81,3,0)</f>
        <v>48</v>
      </c>
      <c r="G61" s="18"/>
      <c r="H61" s="19">
        <f t="shared" si="7"/>
        <v>346</v>
      </c>
      <c r="I61" s="25">
        <f t="shared" si="8"/>
        <v>48</v>
      </c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</row>
    <row r="62" customFormat="1" ht="25" customHeight="1" spans="1:16372">
      <c r="A62" s="22" t="s">
        <v>61</v>
      </c>
      <c r="B62" s="17">
        <f t="shared" si="6"/>
        <v>377</v>
      </c>
      <c r="C62" s="17">
        <v>180</v>
      </c>
      <c r="D62" s="17"/>
      <c r="E62" s="18">
        <v>143</v>
      </c>
      <c r="F62" s="18">
        <f>VLOOKUP(A62,'[1]县级-绩效'!$A$47:$C$81,3,0)</f>
        <v>54</v>
      </c>
      <c r="G62" s="18"/>
      <c r="H62" s="19">
        <f t="shared" si="7"/>
        <v>323</v>
      </c>
      <c r="I62" s="25">
        <f t="shared" si="8"/>
        <v>54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</row>
    <row r="63" customFormat="1" ht="25" customHeight="1" spans="1:16372">
      <c r="A63" s="22" t="s">
        <v>62</v>
      </c>
      <c r="B63" s="17">
        <f t="shared" si="6"/>
        <v>312</v>
      </c>
      <c r="C63" s="17">
        <v>180</v>
      </c>
      <c r="D63" s="17"/>
      <c r="E63" s="18">
        <v>67</v>
      </c>
      <c r="F63" s="18">
        <f>VLOOKUP(A63,'[1]县级-绩效'!$A$47:$C$81,3,0)</f>
        <v>65</v>
      </c>
      <c r="G63" s="18"/>
      <c r="H63" s="19">
        <f t="shared" si="7"/>
        <v>247</v>
      </c>
      <c r="I63" s="25">
        <f t="shared" si="8"/>
        <v>65</v>
      </c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</row>
    <row r="64" customFormat="1" ht="126" customHeight="1" spans="1:16372">
      <c r="A64" s="23" t="s">
        <v>74</v>
      </c>
      <c r="B64" s="23"/>
      <c r="C64" s="23"/>
      <c r="D64" s="23"/>
      <c r="E64" s="23"/>
      <c r="F64" s="23"/>
      <c r="G64" s="23"/>
      <c r="H64" s="23"/>
      <c r="I64" s="2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</row>
  </sheetData>
  <mergeCells count="9">
    <mergeCell ref="A2:I2"/>
    <mergeCell ref="C4:D4"/>
    <mergeCell ref="F4:G4"/>
    <mergeCell ref="A64:I64"/>
    <mergeCell ref="A4:A5"/>
    <mergeCell ref="B4:B5"/>
    <mergeCell ref="E4:E5"/>
    <mergeCell ref="H4:H5"/>
    <mergeCell ref="I4:I5"/>
  </mergeCells>
  <printOptions horizontalCentered="1"/>
  <pageMargins left="0.393055555555556" right="0.393055555555556" top="0.590277777777778" bottom="0.786805555555556" header="0.511805555555556" footer="0.511805555555556"/>
  <pageSetup paperSize="9" scale="95" fitToHeight="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2022年</vt:lpstr>
      <vt:lpstr>2021年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符海业</dc:creator>
  <cp:lastModifiedBy>谢珍妮</cp:lastModifiedBy>
  <dcterms:created xsi:type="dcterms:W3CDTF">2018-12-08T02:56:00Z</dcterms:created>
  <dcterms:modified xsi:type="dcterms:W3CDTF">2021-12-21T03:54:02Z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2052-11.8.2.8696</vt:lpwstr>
  </property>
</Properties>
</file>